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5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50" windowWidth="28005" windowHeight="6510" tabRatio="867" activeTab="0"/>
  </bookViews>
  <sheets>
    <sheet name="5.1" sheetId="1" r:id="rId1"/>
    <sheet name="5.2" sheetId="2" r:id="rId2"/>
    <sheet name=" 5.3" sheetId="3" r:id="rId3"/>
    <sheet name="5.4" sheetId="4" r:id="rId4"/>
    <sheet name="5.5" sheetId="5" r:id="rId5"/>
    <sheet name="5.a" sheetId="6" r:id="rId6"/>
    <sheet name="5.b" sheetId="7" r:id="rId7"/>
    <sheet name="5.c" sheetId="8" r:id="rId8"/>
    <sheet name="5.6" sheetId="9" r:id="rId9"/>
    <sheet name="5.7" sheetId="10" r:id="rId10"/>
    <sheet name="5.8" sheetId="11" r:id="rId11"/>
    <sheet name="5.9" sheetId="12" r:id="rId12"/>
    <sheet name="5.10" sheetId="13" r:id="rId13"/>
    <sheet name="5.11" sheetId="14" r:id="rId14"/>
    <sheet name="5.d" sheetId="15" r:id="rId15"/>
    <sheet name="5.12" sheetId="16" r:id="rId16"/>
    <sheet name="5.13" sheetId="17" r:id="rId17"/>
    <sheet name="5.14" sheetId="18" r:id="rId18"/>
    <sheet name="5.e" sheetId="19" r:id="rId19"/>
    <sheet name="5.f" sheetId="20" r:id="rId20"/>
    <sheet name="5.g" sheetId="21" r:id="rId21"/>
    <sheet name="5.h" sheetId="22" r:id="rId22"/>
    <sheet name="5.i" sheetId="23" r:id="rId23"/>
    <sheet name="5.15" sheetId="24" r:id="rId24"/>
    <sheet name="5.16" sheetId="25" r:id="rId25"/>
    <sheet name="5.17" sheetId="26" r:id="rId26"/>
  </sheets>
  <definedNames/>
  <calcPr fullCalcOnLoad="1"/>
</workbook>
</file>

<file path=xl/sharedStrings.xml><?xml version="1.0" encoding="utf-8"?>
<sst xmlns="http://schemas.openxmlformats.org/spreadsheetml/2006/main" count="678" uniqueCount="228">
  <si>
    <t>Figure 5.1</t>
  </si>
  <si>
    <t>Part D LIS</t>
  </si>
  <si>
    <t>Part D non-LIS</t>
  </si>
  <si>
    <t>Retiree drug subsidy</t>
  </si>
  <si>
    <t>Other creditable coverage</t>
  </si>
  <si>
    <t>No known coverage</t>
  </si>
  <si>
    <t>General Medicare</t>
  </si>
  <si>
    <t>CVD</t>
  </si>
  <si>
    <t>CKD</t>
  </si>
  <si>
    <t>ESRD</t>
  </si>
  <si>
    <t>Figure 5.2</t>
  </si>
  <si>
    <t>All</t>
  </si>
  <si>
    <t>20-44</t>
  </si>
  <si>
    <t>45-64</t>
  </si>
  <si>
    <t>65-75</t>
  </si>
  <si>
    <t>75+</t>
  </si>
  <si>
    <t>Figure 5.3</t>
  </si>
  <si>
    <t>White</t>
  </si>
  <si>
    <t>Asian</t>
  </si>
  <si>
    <t>Other</t>
  </si>
  <si>
    <t>Figure 5.4</t>
  </si>
  <si>
    <t>All CKD</t>
  </si>
  <si>
    <t>Figure 5.5</t>
  </si>
  <si>
    <t>LIS</t>
  </si>
  <si>
    <t>Non-LIS</t>
  </si>
  <si>
    <t>Table 5.a</t>
  </si>
  <si>
    <t>65-74</t>
  </si>
  <si>
    <t>Male</t>
  </si>
  <si>
    <t>Female</t>
  </si>
  <si>
    <t xml:space="preserve">Other </t>
  </si>
  <si>
    <t>Figure 5.8</t>
  </si>
  <si>
    <t>$25-34</t>
  </si>
  <si>
    <t>$35+</t>
  </si>
  <si>
    <t>Figure 5.9</t>
  </si>
  <si>
    <t>No deductible</t>
  </si>
  <si>
    <t>Gap coverage</t>
  </si>
  <si>
    <t>Figure 5.10</t>
  </si>
  <si>
    <t>15% coinsurance</t>
  </si>
  <si>
    <t>High copayment</t>
  </si>
  <si>
    <t>Low copayment</t>
  </si>
  <si>
    <t>No copayment</t>
  </si>
  <si>
    <t>Figure 5.11</t>
  </si>
  <si>
    <t>Net Part D payment for Medicare enrollees</t>
  </si>
  <si>
    <t>Figure 5.12</t>
  </si>
  <si>
    <t>Medicare</t>
  </si>
  <si>
    <t>OOP</t>
  </si>
  <si>
    <t>Figure 5.13</t>
  </si>
  <si>
    <t>No LIS</t>
  </si>
  <si>
    <t xml:space="preserve">      </t>
  </si>
  <si>
    <t>Table 5.b</t>
  </si>
  <si>
    <t xml:space="preserve">LIS </t>
  </si>
  <si>
    <t>No LiS</t>
  </si>
  <si>
    <t>Figure 5.14</t>
  </si>
  <si>
    <t>Initial coverage period</t>
  </si>
  <si>
    <t>Coverage gap</t>
  </si>
  <si>
    <t>Catastrophic coverage</t>
  </si>
  <si>
    <t>Figure 5.16</t>
  </si>
  <si>
    <t>Hypertension</t>
  </si>
  <si>
    <t>Diabetes</t>
  </si>
  <si>
    <t>Cancer</t>
  </si>
  <si>
    <t>Patients who do not reach the coverage gap</t>
  </si>
  <si>
    <t>Patients who reach coverage gap, but not catastrophic coverage</t>
  </si>
  <si>
    <t>During initial coverage period</t>
  </si>
  <si>
    <t>During coverage gap</t>
  </si>
  <si>
    <t>Patients who reach catastrophic coverage</t>
  </si>
  <si>
    <t>During catastrophic coverage</t>
  </si>
  <si>
    <t>By Net cost</t>
  </si>
  <si>
    <t>Generic name</t>
  </si>
  <si>
    <t>Total days supply</t>
  </si>
  <si>
    <t>Blk/Af Am</t>
  </si>
  <si>
    <t>Black/African American</t>
  </si>
  <si>
    <t>Figure 5.7</t>
  </si>
  <si>
    <t>Twelve-month probability of reaching the coverage gap in Part D non-LIS enrollees, 2010</t>
  </si>
  <si>
    <t>Cumulative percent of Part D non-LIS enrollees who reach catastrophic coverage after reaching the coverage gap, 2010</t>
  </si>
  <si>
    <t>Cumulative percent of Part D non-LIS enrollees who reach the coverage gap, 2010</t>
  </si>
  <si>
    <t>Part D non-LIS enrollees who reach each coverage phase, 2010</t>
  </si>
  <si>
    <t>Per person per year Part D costs for enrollees, by low income subsidy (LIS) status, 2010</t>
  </si>
  <si>
    <t>Per person per year Medicare &amp; out-of-pocket Part D costs for enrollees, 2010</t>
  </si>
  <si>
    <t>Sources of prescription drug coverage in Medicare enrollees, by race, 2010</t>
  </si>
  <si>
    <t>Sources of prescription drug coverage in Medicare enrollees, by age, 2010</t>
  </si>
  <si>
    <t>Part D enrollees, by low income subsidy (LIS) status &amp; population, 2010</t>
  </si>
  <si>
    <t>Part D non-LIS enrollees with specified monthly premium, 2010</t>
  </si>
  <si>
    <t>Part D non-LIS enrollees with gap coverage or no deductible, 2010</t>
  </si>
  <si>
    <t>Figure 5.6</t>
  </si>
  <si>
    <t>cumulative %</t>
  </si>
  <si>
    <t>cumulative frequency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</si>
  <si>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</si>
  <si>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</si>
  <si>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</si>
  <si>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</si>
  <si>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</si>
  <si>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</si>
  <si>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</si>
  <si>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</si>
  <si>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</si>
  <si>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</si>
  <si>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</si>
  <si>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</si>
  <si>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</si>
  <si>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</si>
  <si>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</si>
  <si>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Part D w/LIS</t>
  </si>
  <si>
    <t>Part D wo/LIS</t>
  </si>
  <si>
    <t>All ages</t>
  </si>
  <si>
    <t>Table 5.c</t>
  </si>
  <si>
    <t>Prevalent patients</t>
  </si>
  <si>
    <t>Table 5.f</t>
  </si>
  <si>
    <t>Table 5.g</t>
  </si>
  <si>
    <t>Figure 5.17</t>
  </si>
  <si>
    <t>Percent of Part D enrollees with low income subsidy (LIS), by demographic characteristics, 2010</t>
  </si>
  <si>
    <t>Figure 5.15</t>
  </si>
  <si>
    <t>General Medicare, all CKD, &amp; ESRD patients enrolled in Part D</t>
  </si>
  <si>
    <t>Part D LIS enrollees with specified co-insurance/copayment, 2010</t>
  </si>
  <si>
    <t>x20</t>
  </si>
  <si>
    <t>Insulin</t>
  </si>
  <si>
    <t>Furosemide</t>
  </si>
  <si>
    <t>Simvastatin</t>
  </si>
  <si>
    <t>Metoprolol</t>
  </si>
  <si>
    <t>Levothyroxine</t>
  </si>
  <si>
    <t>Amlodipine</t>
  </si>
  <si>
    <t>Lisinopril</t>
  </si>
  <si>
    <t>Omeprazole</t>
  </si>
  <si>
    <t>Potassium chloride</t>
  </si>
  <si>
    <t>Warfarin</t>
  </si>
  <si>
    <t>Atorvastatin</t>
  </si>
  <si>
    <t>Metformin</t>
  </si>
  <si>
    <t>Hydrochlorothiazide</t>
  </si>
  <si>
    <t>By frequency</t>
  </si>
  <si>
    <t>Class</t>
  </si>
  <si>
    <t>By cost</t>
  </si>
  <si>
    <t>Total cost</t>
  </si>
  <si>
    <t>Calcium channel blockers</t>
  </si>
  <si>
    <t>Anticonvulsants</t>
  </si>
  <si>
    <t>Antipsychotics</t>
  </si>
  <si>
    <t>Beta blockers</t>
  </si>
  <si>
    <t>Esomeprazole</t>
  </si>
  <si>
    <t>Pioglitazone</t>
  </si>
  <si>
    <t>Atenolol</t>
  </si>
  <si>
    <t>Quetiapine</t>
  </si>
  <si>
    <t>Olanzapine</t>
  </si>
  <si>
    <t>Donepezil</t>
  </si>
  <si>
    <t>Fluticasone/salmeterol</t>
  </si>
  <si>
    <t>Aripiprazole</t>
  </si>
  <si>
    <t>Rosuvastatin</t>
  </si>
  <si>
    <t>Tiotropium</t>
  </si>
  <si>
    <t>Oxycodone</t>
  </si>
  <si>
    <t>Memantine</t>
  </si>
  <si>
    <t>Duloxetine</t>
  </si>
  <si>
    <t>Carvedilol</t>
  </si>
  <si>
    <t>Allopurinol</t>
  </si>
  <si>
    <t>Hydrocodone with Acetaminophen</t>
  </si>
  <si>
    <t>Epoetin alfa</t>
  </si>
  <si>
    <t>Sitagliptin</t>
  </si>
  <si>
    <t>Valsartan</t>
  </si>
  <si>
    <t>Clopidogrel bisulfate</t>
  </si>
  <si>
    <t>Sevelamer carbonate</t>
  </si>
  <si>
    <t>Cinacalcet</t>
  </si>
  <si>
    <t>Calcium acetate</t>
  </si>
  <si>
    <t>Clonidine</t>
  </si>
  <si>
    <t>Prednisone</t>
  </si>
  <si>
    <t>Sevelamer HCL</t>
  </si>
  <si>
    <t>Valganciclovir</t>
  </si>
  <si>
    <t>Tacrolimus</t>
  </si>
  <si>
    <t>Pantoprazole</t>
  </si>
  <si>
    <t>Doxercalciferol</t>
  </si>
  <si>
    <t>Lanthanum carbonate</t>
  </si>
  <si>
    <t>&lt;$25</t>
  </si>
  <si>
    <r>
      <t>Rate of Part D-covered prescription fills PPPM</t>
    </r>
    <r>
      <rPr>
        <sz val="9"/>
        <color indexed="10"/>
        <rFont val="Trebuchet MS"/>
        <family val="2"/>
      </rPr>
      <t xml:space="preserve"> </t>
    </r>
    <r>
      <rPr>
        <sz val="9"/>
        <rFont val="Trebuchet MS"/>
        <family val="2"/>
      </rPr>
      <t>in Part D non-LIS enrollees, 2010</t>
    </r>
  </si>
  <si>
    <t>Diuretics</t>
  </si>
  <si>
    <t>Antidepressants</t>
  </si>
  <si>
    <t>Antineoplastics</t>
  </si>
  <si>
    <t>“Therapeutic classification based on the Medi-Span’s  generic product identifier (GPI) therapeutic classification system.”</t>
  </si>
  <si>
    <t>Figure 5.h</t>
  </si>
  <si>
    <t>Figure 5.i</t>
  </si>
  <si>
    <t>Top 15 drugs used by Part D-enrollees with end stage renal disease stages, by frequency &amp; cost, 2010</t>
  </si>
  <si>
    <t xml:space="preserve"> </t>
  </si>
  <si>
    <t>Top 15 drugs  used in general Medicare Part D enrollees, by frequency &amp; net cost, 2010</t>
  </si>
  <si>
    <t>Top 15 drugs used in general Medicare Part D-enrollees with CKD, by frequency &amp; cost, 2010</t>
  </si>
  <si>
    <t>Top 15 drug classes used in general Medicare Part D enrollees, by frequency &amp; net cost, 2010</t>
  </si>
  <si>
    <t>Top 15 drug classes used in  general Medicare Part D-enrollees with CKD, by frequency &amp; cost, 2010</t>
  </si>
  <si>
    <t>Top 15 drug classes used in Part D-enrollees with end stage renal disease, by frequency &amp; cost, 2010</t>
  </si>
  <si>
    <t>Top 15 drug classes used by general Medicare Part D enrollees with CKD, by frequency, 2010</t>
  </si>
  <si>
    <t>Deductible After the deductible is met, beneficiary pays 25% of covered costs</t>
  </si>
  <si>
    <t>up to total prescription costs meeting the initial coverage limit.</t>
  </si>
  <si>
    <t xml:space="preserve">Initial coverage limit Coverage gap (donut hole) begins at this point. (The beneficiary </t>
  </si>
  <si>
    <t>pays 100% of prescription costs up to the out-of-pocket threshold.)</t>
  </si>
  <si>
    <t xml:space="preserve">  </t>
  </si>
  <si>
    <t>Total covered Part D drug out-of-pocket spending including the coverage gap</t>
  </si>
  <si>
    <t>$5,451,25</t>
  </si>
  <si>
    <t>Catastrophic coverage starts after this point.</t>
  </si>
  <si>
    <t>plus a $250 rebate</t>
  </si>
  <si>
    <t>Out-of-pocket threshold This is the total out-0f-pocket costs including the donut hole.</t>
  </si>
  <si>
    <t>2010 example</t>
  </si>
  <si>
    <t>$310 (deductible)</t>
  </si>
  <si>
    <t>+(($2,830 – $310) * 25%) (initial coverage)</t>
  </si>
  <si>
    <t>+(($6,440 – $2,830) * 100%) (coverage gap)</t>
  </si>
  <si>
    <t xml:space="preserve">=$4,500 (maximum out-of-pocket costs prior to catastrophic coverage, </t>
  </si>
  <si>
    <t>excluding plan premium)</t>
  </si>
  <si>
    <t>Catastrophic coverage benefit</t>
  </si>
  <si>
    <t>Generic/preferred multi-source drug</t>
  </si>
  <si>
    <t>Other drugs</t>
  </si>
  <si>
    <t>Medicare Part D benefit parameters for defined standard benefit, 2006–2010</t>
  </si>
  <si>
    <t>Total per person per year  (PPPY) costs ($) for Part D enrollees, by LIS subsidy status, 2010</t>
  </si>
  <si>
    <t>Sources of prescription drug coverage in Medicare enrollees, by population, 2010</t>
  </si>
  <si>
    <t>Statins</t>
  </si>
  <si>
    <t>Angiotensin-converting enzyme inhibitors</t>
  </si>
  <si>
    <t>Proton pump inhibitors</t>
  </si>
  <si>
    <t>Thyroid hormones</t>
  </si>
  <si>
    <t>Narcotic pain medications</t>
  </si>
  <si>
    <t>Angiotensin II receptor blockers</t>
  </si>
  <si>
    <t>Antiplatelet drugs</t>
  </si>
  <si>
    <t>Sulfonylureas</t>
  </si>
  <si>
    <t>Antidementia agents</t>
  </si>
  <si>
    <t>Anti-asthmatics &amp; other sympathomimetics</t>
  </si>
  <si>
    <t>Antiretrovirals</t>
  </si>
  <si>
    <t>Thiazolidinediones</t>
  </si>
  <si>
    <t>Erythropoiesis stimulating agents</t>
  </si>
  <si>
    <t>Phosphate binder agents</t>
  </si>
  <si>
    <t>Anti-adrenergic antihypertensives</t>
  </si>
  <si>
    <t>Alpha-beta blockers</t>
  </si>
  <si>
    <t>Calcimimetic agents</t>
  </si>
  <si>
    <t>Cytomegalovirus agents</t>
  </si>
  <si>
    <t>Immunosuppressive agents</t>
  </si>
  <si>
    <t>Parenteral nutrition(amino acids)</t>
  </si>
  <si>
    <t>Vitamin D analogs</t>
  </si>
  <si>
    <t>Thyroid hormone</t>
  </si>
  <si>
    <t>NSAIDs</t>
  </si>
  <si>
    <t>Multiple sclerosis agents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</si>
</sst>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0.0"/>
    <numFmt numFmtId="167" formatCode="_(* #,##0.0_);_(* \(#,##0.0\);_(* &quot;-&quot;??_);_(@_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00_);_(* \(#,##0.000000\);_(* &quot;-&quot;??_);_(@_)"/>
    <numFmt numFmtId="177" formatCode="0.0%"/>
    <numFmt numFmtId="178" formatCode="0.000%"/>
    <numFmt numFmtId="179" formatCode="0.000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4">
    <font>
      <sz val="10"/>
      <name val="AGaramond"/>
      <family val="0"/>
    </font>
    <font>
      <sz val="11"/>
      <color indexed="8"/>
      <name val="Calibri"/>
      <family val="2"/>
    </font>
    <font>
      <sz val="7"/>
      <name val="MyriaMM_565 SB 600 NO"/>
      <family val="2"/>
    </font>
    <font>
      <sz val="7"/>
      <name val="MyriaMM_215 LT 600 NO"/>
      <family val="2"/>
    </font>
    <font>
      <sz val="10"/>
      <name val="MyriaMM_215 LT 300 CN"/>
      <family val="2"/>
    </font>
    <font>
      <sz val="12"/>
      <name val="MyriaMM_565 SB 300 CN"/>
      <family val="2"/>
    </font>
    <font>
      <i/>
      <sz val="8"/>
      <name val="Minion Display"/>
      <family val="1"/>
    </font>
    <font>
      <sz val="9"/>
      <name val="Trebuchet MS"/>
      <family val="2"/>
    </font>
    <font>
      <b/>
      <sz val="9"/>
      <name val="Trebuchet MS"/>
      <family val="2"/>
    </font>
    <font>
      <i/>
      <sz val="9"/>
      <name val="Trebuchet MS"/>
      <family val="2"/>
    </font>
    <font>
      <sz val="9"/>
      <color indexed="10"/>
      <name val="Trebuchet MS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Garamon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Garamond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0"/>
      <color indexed="8"/>
      <name val="Arial"/>
      <family val="0"/>
    </font>
    <font>
      <sz val="3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Garamon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Garamond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rebuchet MS"/>
      <family val="2"/>
    </font>
    <font>
      <sz val="11"/>
      <color rgb="FF1F497D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2" fillId="0" borderId="3">
      <alignment horizontal="right"/>
      <protection/>
    </xf>
    <xf numFmtId="0" fontId="2" fillId="0" borderId="4">
      <alignment horizontal="left"/>
      <protection/>
    </xf>
    <xf numFmtId="0" fontId="2" fillId="0" borderId="5">
      <alignment horizontal="right"/>
      <protection/>
    </xf>
    <xf numFmtId="0" fontId="2" fillId="0" borderId="0">
      <alignment horizontal="left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>
      <alignment horizontal="right"/>
      <protection/>
    </xf>
    <xf numFmtId="164" fontId="3" fillId="0" borderId="0">
      <alignment horizontal="right"/>
      <protection/>
    </xf>
    <xf numFmtId="4" fontId="3" fillId="0" borderId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0" fillId="32" borderId="10" applyNumberFormat="0" applyFont="0" applyAlignment="0" applyProtection="0"/>
    <xf numFmtId="0" fontId="48" fillId="27" borderId="11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 vertical="center"/>
      <protection/>
    </xf>
    <xf numFmtId="0" fontId="50" fillId="0" borderId="12" applyNumberFormat="0" applyFill="0" applyAlignment="0" applyProtection="0"/>
    <xf numFmtId="0" fontId="5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2" fontId="7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165" fontId="7" fillId="0" borderId="0" xfId="46" applyNumberFormat="1" applyFont="1" applyAlignment="1">
      <alignment/>
    </xf>
    <xf numFmtId="178" fontId="7" fillId="0" borderId="0" xfId="66" applyNumberFormat="1" applyFont="1" applyAlignment="1">
      <alignment/>
    </xf>
    <xf numFmtId="1" fontId="7" fillId="0" borderId="0" xfId="0" applyNumberFormat="1" applyFont="1" applyAlignment="1">
      <alignment horizontal="right"/>
    </xf>
    <xf numFmtId="165" fontId="7" fillId="0" borderId="0" xfId="46" applyNumberFormat="1" applyFont="1" applyAlignment="1">
      <alignment horizontal="right"/>
    </xf>
    <xf numFmtId="11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left"/>
    </xf>
    <xf numFmtId="166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left" indent="2"/>
    </xf>
    <xf numFmtId="0" fontId="7" fillId="0" borderId="0" xfId="0" applyFont="1" applyAlignment="1">
      <alignment horizontal="left" indent="2"/>
    </xf>
    <xf numFmtId="3" fontId="9" fillId="0" borderId="0" xfId="0" applyNumberFormat="1" applyFont="1" applyAlignment="1">
      <alignment/>
    </xf>
    <xf numFmtId="3" fontId="7" fillId="0" borderId="0" xfId="0" applyNumberFormat="1" applyFont="1" applyAlignment="1">
      <alignment horizontal="left"/>
    </xf>
    <xf numFmtId="165" fontId="7" fillId="0" borderId="0" xfId="46" applyNumberFormat="1" applyFont="1" applyFill="1" applyAlignment="1">
      <alignment horizontal="center"/>
    </xf>
    <xf numFmtId="165" fontId="7" fillId="0" borderId="0" xfId="46" applyNumberFormat="1" applyFont="1" applyFill="1" applyBorder="1" applyAlignment="1">
      <alignment horizontal="left"/>
    </xf>
    <xf numFmtId="166" fontId="7" fillId="0" borderId="0" xfId="0" applyNumberFormat="1" applyFont="1" applyFill="1" applyAlignment="1">
      <alignment horizontal="right"/>
    </xf>
    <xf numFmtId="0" fontId="52" fillId="0" borderId="0" xfId="0" applyFont="1" applyAlignment="1">
      <alignment horizontal="left"/>
    </xf>
    <xf numFmtId="166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164" fontId="7" fillId="0" borderId="0" xfId="0" applyNumberFormat="1" applyFont="1" applyAlignment="1">
      <alignment horizontal="right"/>
    </xf>
    <xf numFmtId="166" fontId="7" fillId="0" borderId="0" xfId="0" applyNumberFormat="1" applyFont="1" applyFill="1" applyAlignment="1">
      <alignment horizontal="left"/>
    </xf>
    <xf numFmtId="3" fontId="9" fillId="0" borderId="0" xfId="0" applyNumberFormat="1" applyFont="1" applyAlignment="1">
      <alignment horizontal="right"/>
    </xf>
    <xf numFmtId="3" fontId="7" fillId="0" borderId="0" xfId="46" applyNumberFormat="1" applyFont="1" applyFill="1" applyAlignment="1">
      <alignment horizontal="right"/>
    </xf>
    <xf numFmtId="3" fontId="7" fillId="0" borderId="0" xfId="46" applyNumberFormat="1" applyFont="1" applyFill="1" applyAlignment="1">
      <alignment horizontal="center"/>
    </xf>
    <xf numFmtId="0" fontId="8" fillId="0" borderId="0" xfId="0" applyFont="1" applyAlignment="1">
      <alignment horizontal="left"/>
    </xf>
    <xf numFmtId="0" fontId="53" fillId="0" borderId="0" xfId="0" applyFont="1" applyAlignment="1">
      <alignment/>
    </xf>
    <xf numFmtId="164" fontId="7" fillId="0" borderId="0" xfId="0" applyNumberFormat="1" applyFont="1" applyAlignment="1">
      <alignment/>
    </xf>
    <xf numFmtId="3" fontId="7" fillId="33" borderId="0" xfId="0" applyNumberFormat="1" applyFont="1" applyFill="1" applyAlignment="1">
      <alignment/>
    </xf>
    <xf numFmtId="3" fontId="7" fillId="33" borderId="0" xfId="0" applyNumberFormat="1" applyFont="1" applyFill="1" applyAlignment="1">
      <alignment horizontal="right"/>
    </xf>
    <xf numFmtId="3" fontId="7" fillId="33" borderId="0" xfId="0" applyNumberFormat="1" applyFont="1" applyFill="1" applyAlignment="1">
      <alignment/>
    </xf>
    <xf numFmtId="0" fontId="11" fillId="0" borderId="0" xfId="0" applyFont="1" applyAlignment="1">
      <alignment/>
    </xf>
    <xf numFmtId="6" fontId="7" fillId="0" borderId="0" xfId="0" applyNumberFormat="1" applyFont="1" applyAlignment="1">
      <alignment horizontal="right"/>
    </xf>
    <xf numFmtId="8" fontId="7" fillId="0" borderId="0" xfId="0" applyNumberFormat="1" applyFont="1" applyAlignment="1">
      <alignment horizontal="right"/>
    </xf>
    <xf numFmtId="3" fontId="7" fillId="34" borderId="0" xfId="0" applyNumberFormat="1" applyFont="1" applyFill="1" applyAlignment="1">
      <alignment/>
    </xf>
    <xf numFmtId="3" fontId="7" fillId="34" borderId="0" xfId="0" applyNumberFormat="1" applyFont="1" applyFill="1" applyAlignment="1">
      <alignment horizontal="right"/>
    </xf>
    <xf numFmtId="164" fontId="7" fillId="34" borderId="0" xfId="0" applyNumberFormat="1" applyFont="1" applyFill="1" applyAlignment="1">
      <alignment horizontal="right"/>
    </xf>
    <xf numFmtId="0" fontId="7" fillId="34" borderId="0" xfId="0" applyFont="1" applyFill="1" applyAlignment="1">
      <alignment horizontal="left"/>
    </xf>
    <xf numFmtId="3" fontId="7" fillId="34" borderId="0" xfId="0" applyNumberFormat="1" applyFont="1" applyFill="1" applyAlignment="1">
      <alignment/>
    </xf>
    <xf numFmtId="0" fontId="7" fillId="34" borderId="0" xfId="0" applyFont="1" applyFill="1" applyAlignment="1">
      <alignment horizontal="right"/>
    </xf>
    <xf numFmtId="0" fontId="7" fillId="0" borderId="0" xfId="0" applyFont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 border A&amp;B" xfId="42"/>
    <cellStyle name="column heading border above" xfId="43"/>
    <cellStyle name="column heading border below" xfId="44"/>
    <cellStyle name="column heading no border &amp; short title" xfId="45"/>
    <cellStyle name="Comma" xfId="46"/>
    <cellStyle name="Comma [0]" xfId="47"/>
    <cellStyle name="comma 0 decimal" xfId="48"/>
    <cellStyle name="comma 1 decimal" xfId="49"/>
    <cellStyle name="comma 2 decimal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Title" xfId="67"/>
    <cellStyle name="title 1" xfId="68"/>
    <cellStyle name="title 2" xfId="69"/>
    <cellStyle name="title 3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0.05225"/>
          <c:w val="0.715"/>
          <c:h val="0.83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1759905"/>
        <c:axId val="66334810"/>
      </c:lineChart>
      <c:catAx>
        <c:axId val="11759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334810"/>
        <c:crosses val="autoZero"/>
        <c:auto val="1"/>
        <c:lblOffset val="100"/>
        <c:tickLblSkip val="1"/>
        <c:noMultiLvlLbl val="0"/>
      </c:catAx>
      <c:valAx>
        <c:axId val="663348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599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33"/>
          <c:w val="0.166"/>
          <c:h val="0.5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5225"/>
          <c:w val="0.71925"/>
          <c:h val="0.83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2987787"/>
        <c:axId val="35235444"/>
      </c:lineChart>
      <c:catAx>
        <c:axId val="22987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235444"/>
        <c:crosses val="autoZero"/>
        <c:auto val="1"/>
        <c:lblOffset val="100"/>
        <c:tickLblSkip val="1"/>
        <c:noMultiLvlLbl val="0"/>
      </c:catAx>
      <c:valAx>
        <c:axId val="352354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877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"/>
          <c:y val="0.433"/>
          <c:w val="0.1675"/>
          <c:h val="0.5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</cdr:x>
      <cdr:y>0.02</cdr:y>
    </cdr:from>
    <cdr:to>
      <cdr:x>0.39275</cdr:x>
      <cdr:y>0.1595</cdr:y>
    </cdr:to>
    <cdr:sp>
      <cdr:nvSpPr>
        <cdr:cNvPr id="1" name="TextBox 1"/>
        <cdr:cNvSpPr txBox="1">
          <a:spLocks noChangeArrowheads="1"/>
        </cdr:cNvSpPr>
      </cdr:nvSpPr>
      <cdr:spPr>
        <a:xfrm>
          <a:off x="1133475" y="47625"/>
          <a:ext cx="10953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65+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57</xdr:row>
      <xdr:rowOff>9525</xdr:rowOff>
    </xdr:from>
    <xdr:to>
      <xdr:col>7</xdr:col>
      <xdr:colOff>0</xdr:colOff>
      <xdr:row>70</xdr:row>
      <xdr:rowOff>104775</xdr:rowOff>
    </xdr:to>
    <xdr:graphicFrame>
      <xdr:nvGraphicFramePr>
        <xdr:cNvPr id="1" name="Chart 3"/>
        <xdr:cNvGraphicFramePr/>
      </xdr:nvGraphicFramePr>
      <xdr:xfrm>
        <a:off x="2114550" y="10868025"/>
        <a:ext cx="56769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133350</xdr:colOff>
      <xdr:row>57</xdr:row>
      <xdr:rowOff>9525</xdr:rowOff>
    </xdr:from>
    <xdr:ext cx="457200" cy="266700"/>
    <xdr:sp>
      <xdr:nvSpPr>
        <xdr:cNvPr id="1" name="TextBox 1"/>
        <xdr:cNvSpPr txBox="1">
          <a:spLocks noChangeArrowheads="1"/>
        </xdr:cNvSpPr>
      </xdr:nvSpPr>
      <xdr:spPr>
        <a:xfrm>
          <a:off x="5848350" y="10868025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65+</a:t>
          </a:r>
        </a:p>
      </xdr:txBody>
    </xdr:sp>
    <xdr:clientData/>
  </xdr:one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0.22175</cdr:x>
      <cdr:y>0.02</cdr:y>
    </cdr:from>
    <cdr:to>
      <cdr:x>0.40825</cdr:x>
      <cdr:y>0.1595</cdr:y>
    </cdr:to>
    <cdr:sp>
      <cdr:nvSpPr>
        <cdr:cNvPr id="1" name="TextBox 1"/>
        <cdr:cNvSpPr txBox="1">
          <a:spLocks noChangeArrowheads="1"/>
        </cdr:cNvSpPr>
      </cdr:nvSpPr>
      <cdr:spPr>
        <a:xfrm>
          <a:off x="895350" y="47625"/>
          <a:ext cx="7620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65+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42</xdr:row>
      <xdr:rowOff>9525</xdr:rowOff>
    </xdr:from>
    <xdr:to>
      <xdr:col>6</xdr:col>
      <xdr:colOff>0</xdr:colOff>
      <xdr:row>55</xdr:row>
      <xdr:rowOff>104775</xdr:rowOff>
    </xdr:to>
    <xdr:graphicFrame>
      <xdr:nvGraphicFramePr>
        <xdr:cNvPr id="1" name="Chart 3"/>
        <xdr:cNvGraphicFramePr/>
      </xdr:nvGraphicFramePr>
      <xdr:xfrm>
        <a:off x="2266950" y="8010525"/>
        <a:ext cx="40671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showGridLines="0"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13.25390625" style="1" customWidth="1"/>
    <col min="2" max="2" width="28.625" style="1" customWidth="1"/>
    <col min="3" max="6" width="19.875" style="1" customWidth="1"/>
    <col min="7" max="7" width="9.125" style="1" customWidth="1"/>
    <col min="8" max="8" width="25.875" style="1" customWidth="1"/>
    <col min="9" max="10" width="20.75390625" style="1" customWidth="1"/>
    <col min="11" max="11" width="24.125" style="1" customWidth="1"/>
    <col min="12" max="12" width="13.25390625" style="1" customWidth="1"/>
    <col min="13" max="13" width="21.125" style="1" customWidth="1"/>
    <col min="14" max="16384" width="9.125" style="1" customWidth="1"/>
  </cols>
  <sheetData>
    <row r="1" spans="1:7" ht="15" customHeight="1">
      <c r="A1" s="5" t="s">
        <v>0</v>
      </c>
      <c r="B1" s="23"/>
      <c r="C1" s="39"/>
      <c r="D1" s="6"/>
      <c r="E1" s="6"/>
      <c r="F1" s="11"/>
      <c r="G1" s="5"/>
    </row>
    <row r="2" spans="1:7" ht="15" customHeight="1">
      <c r="A2" s="5" t="s">
        <v>181</v>
      </c>
      <c r="B2" s="23"/>
      <c r="C2" s="39"/>
      <c r="D2" s="6"/>
      <c r="E2" s="6"/>
      <c r="F2" s="11"/>
      <c r="G2" s="5"/>
    </row>
    <row r="3" spans="1:7" ht="15" customHeight="1">
      <c r="A3" s="5"/>
      <c r="B3" s="23"/>
      <c r="C3" s="39"/>
      <c r="D3" s="6"/>
      <c r="E3" s="6"/>
      <c r="F3" s="11"/>
      <c r="G3" s="5"/>
    </row>
    <row r="4" spans="1:7" ht="15" customHeight="1">
      <c r="A4" s="5"/>
      <c r="B4" s="23"/>
      <c r="C4" s="39"/>
      <c r="D4" s="6"/>
      <c r="E4" s="6"/>
      <c r="F4" s="11"/>
      <c r="G4" s="5"/>
    </row>
    <row r="5" spans="1:14" ht="15" customHeight="1">
      <c r="A5" s="5"/>
      <c r="B5" s="5" t="s">
        <v>127</v>
      </c>
      <c r="C5" s="39"/>
      <c r="D5" s="5"/>
      <c r="E5" s="9"/>
      <c r="F5" s="6"/>
      <c r="G5" s="9"/>
      <c r="H5" s="5"/>
      <c r="I5" s="39"/>
      <c r="J5" s="39"/>
      <c r="K5" s="5"/>
      <c r="L5" s="9"/>
      <c r="M5" s="6"/>
      <c r="N5" s="6"/>
    </row>
    <row r="6" spans="1:14" ht="15" customHeight="1">
      <c r="A6" s="5"/>
      <c r="B6" s="5" t="s">
        <v>128</v>
      </c>
      <c r="C6" s="39" t="s">
        <v>68</v>
      </c>
      <c r="D6" s="9" t="s">
        <v>113</v>
      </c>
      <c r="E6" s="9" t="s">
        <v>84</v>
      </c>
      <c r="F6" s="9" t="s">
        <v>85</v>
      </c>
      <c r="G6" s="11"/>
      <c r="H6" s="5"/>
      <c r="I6" s="39"/>
      <c r="J6" s="39"/>
      <c r="K6" s="23"/>
      <c r="L6" s="9"/>
      <c r="M6" s="9"/>
      <c r="N6" s="9"/>
    </row>
    <row r="7" spans="1:14" ht="15" customHeight="1">
      <c r="A7" s="5" t="s">
        <v>86</v>
      </c>
      <c r="B7" s="5" t="s">
        <v>168</v>
      </c>
      <c r="C7" s="39">
        <v>10161100</v>
      </c>
      <c r="D7" s="9">
        <f>C7*20</f>
        <v>203222000</v>
      </c>
      <c r="E7" s="40">
        <v>7.7</v>
      </c>
      <c r="F7" s="9">
        <v>203222000</v>
      </c>
      <c r="G7" s="11"/>
      <c r="H7" s="5"/>
      <c r="I7" s="39"/>
      <c r="J7" s="39"/>
      <c r="K7" s="9"/>
      <c r="L7" s="40"/>
      <c r="M7" s="9"/>
      <c r="N7" s="11"/>
    </row>
    <row r="8" spans="1:14" ht="15" customHeight="1">
      <c r="A8" s="5" t="s">
        <v>87</v>
      </c>
      <c r="B8" s="5" t="s">
        <v>204</v>
      </c>
      <c r="C8" s="39">
        <v>9618839</v>
      </c>
      <c r="D8" s="9">
        <f aca="true" t="shared" si="0" ref="D8:D21">C8*20</f>
        <v>192376780</v>
      </c>
      <c r="E8" s="40">
        <v>15</v>
      </c>
      <c r="F8" s="9">
        <v>395598780</v>
      </c>
      <c r="G8" s="11"/>
      <c r="H8" s="5"/>
      <c r="I8" s="39"/>
      <c r="J8" s="39"/>
      <c r="K8" s="9"/>
      <c r="L8" s="40"/>
      <c r="M8" s="9"/>
      <c r="N8" s="11"/>
    </row>
    <row r="9" spans="1:14" ht="15" customHeight="1">
      <c r="A9" s="5" t="s">
        <v>88</v>
      </c>
      <c r="B9" s="10" t="s">
        <v>134</v>
      </c>
      <c r="C9" s="39">
        <v>7099977</v>
      </c>
      <c r="D9" s="9">
        <f t="shared" si="0"/>
        <v>141999540</v>
      </c>
      <c r="E9" s="40">
        <v>20.4</v>
      </c>
      <c r="F9" s="9">
        <v>537598320</v>
      </c>
      <c r="G9" s="11"/>
      <c r="H9" s="10"/>
      <c r="I9" s="39"/>
      <c r="J9" s="39"/>
      <c r="K9" s="9"/>
      <c r="L9" s="40"/>
      <c r="M9" s="9"/>
      <c r="N9" s="11"/>
    </row>
    <row r="10" spans="1:14" ht="15" customHeight="1">
      <c r="A10" s="5" t="s">
        <v>89</v>
      </c>
      <c r="B10" s="5" t="s">
        <v>131</v>
      </c>
      <c r="C10" s="39">
        <v>6569100</v>
      </c>
      <c r="D10" s="9">
        <f t="shared" si="0"/>
        <v>131382000</v>
      </c>
      <c r="E10" s="40">
        <v>25.4</v>
      </c>
      <c r="F10" s="9">
        <v>668980320</v>
      </c>
      <c r="G10" s="11"/>
      <c r="H10" s="5"/>
      <c r="I10" s="39"/>
      <c r="J10" s="39"/>
      <c r="K10" s="9"/>
      <c r="L10" s="40"/>
      <c r="M10" s="9"/>
      <c r="N10" s="11"/>
    </row>
    <row r="11" spans="1:14" ht="15" customHeight="1">
      <c r="A11" s="5" t="s">
        <v>90</v>
      </c>
      <c r="B11" s="1" t="s">
        <v>205</v>
      </c>
      <c r="C11" s="39">
        <v>6565747</v>
      </c>
      <c r="D11" s="9">
        <f t="shared" si="0"/>
        <v>131314940</v>
      </c>
      <c r="E11" s="40">
        <v>30.4</v>
      </c>
      <c r="F11" s="9">
        <v>800295260</v>
      </c>
      <c r="G11" s="11"/>
      <c r="H11" s="5"/>
      <c r="I11" s="39"/>
      <c r="J11" s="39"/>
      <c r="K11" s="9"/>
      <c r="L11" s="40"/>
      <c r="M11" s="9"/>
      <c r="N11" s="11"/>
    </row>
    <row r="12" spans="1:14" ht="15" customHeight="1">
      <c r="A12" s="5" t="s">
        <v>91</v>
      </c>
      <c r="B12" s="5" t="s">
        <v>169</v>
      </c>
      <c r="C12" s="39">
        <v>6437906</v>
      </c>
      <c r="D12" s="9">
        <f t="shared" si="0"/>
        <v>128758120</v>
      </c>
      <c r="E12" s="40">
        <v>35.3</v>
      </c>
      <c r="F12" s="9">
        <v>929053380</v>
      </c>
      <c r="G12" s="11"/>
      <c r="H12" s="5"/>
      <c r="I12" s="39"/>
      <c r="J12" s="39"/>
      <c r="K12" s="9"/>
      <c r="L12" s="40"/>
      <c r="M12" s="9"/>
      <c r="N12" s="11"/>
    </row>
    <row r="13" spans="1:14" ht="15" customHeight="1">
      <c r="A13" s="5" t="s">
        <v>92</v>
      </c>
      <c r="B13" s="5" t="s">
        <v>206</v>
      </c>
      <c r="C13" s="39">
        <v>5428379</v>
      </c>
      <c r="D13" s="9">
        <f t="shared" si="0"/>
        <v>108567580</v>
      </c>
      <c r="E13" s="40">
        <v>39.4</v>
      </c>
      <c r="F13" s="9">
        <v>1037620960</v>
      </c>
      <c r="G13" s="11"/>
      <c r="H13" s="5"/>
      <c r="I13" s="39"/>
      <c r="J13" s="39"/>
      <c r="K13" s="9"/>
      <c r="L13" s="40"/>
      <c r="M13" s="9"/>
      <c r="N13" s="11"/>
    </row>
    <row r="14" spans="1:14" ht="15" customHeight="1">
      <c r="A14" s="5" t="s">
        <v>93</v>
      </c>
      <c r="B14" s="5" t="s">
        <v>207</v>
      </c>
      <c r="C14" s="39">
        <v>4451521</v>
      </c>
      <c r="D14" s="9">
        <f t="shared" si="0"/>
        <v>89030420</v>
      </c>
      <c r="E14" s="40">
        <v>42.8</v>
      </c>
      <c r="F14" s="9">
        <v>1126651380</v>
      </c>
      <c r="G14" s="11"/>
      <c r="H14" s="5"/>
      <c r="I14" s="39"/>
      <c r="J14" s="39"/>
      <c r="K14" s="9"/>
      <c r="L14" s="40"/>
      <c r="M14" s="9"/>
      <c r="N14" s="11"/>
    </row>
    <row r="15" spans="1:14" ht="15" customHeight="1">
      <c r="A15" s="5" t="s">
        <v>94</v>
      </c>
      <c r="B15" s="5" t="s">
        <v>208</v>
      </c>
      <c r="C15" s="39">
        <v>4163811</v>
      </c>
      <c r="D15" s="9">
        <f t="shared" si="0"/>
        <v>83276220</v>
      </c>
      <c r="E15" s="40">
        <v>46</v>
      </c>
      <c r="F15" s="9">
        <v>1209927600</v>
      </c>
      <c r="G15" s="11"/>
      <c r="H15" s="5"/>
      <c r="I15" s="39"/>
      <c r="J15" s="39"/>
      <c r="K15" s="9"/>
      <c r="L15" s="40"/>
      <c r="M15" s="9"/>
      <c r="N15" s="11"/>
    </row>
    <row r="16" spans="1:14" ht="15" customHeight="1">
      <c r="A16" s="5" t="s">
        <v>95</v>
      </c>
      <c r="B16" s="5" t="s">
        <v>114</v>
      </c>
      <c r="C16" s="39">
        <v>3736777</v>
      </c>
      <c r="D16" s="9">
        <f t="shared" si="0"/>
        <v>74735540</v>
      </c>
      <c r="E16" s="40">
        <v>48.8</v>
      </c>
      <c r="F16" s="9">
        <v>1284663140</v>
      </c>
      <c r="G16" s="11"/>
      <c r="H16" s="5"/>
      <c r="I16" s="39"/>
      <c r="J16" s="39"/>
      <c r="K16" s="9"/>
      <c r="L16" s="40"/>
      <c r="M16" s="9"/>
      <c r="N16" s="11"/>
    </row>
    <row r="17" spans="1:14" ht="15" customHeight="1">
      <c r="A17" s="5" t="s">
        <v>96</v>
      </c>
      <c r="B17" s="5" t="s">
        <v>132</v>
      </c>
      <c r="C17" s="39">
        <v>3390239</v>
      </c>
      <c r="D17" s="9">
        <f t="shared" si="0"/>
        <v>67804780</v>
      </c>
      <c r="E17" s="40">
        <v>51.4</v>
      </c>
      <c r="F17" s="9">
        <v>1352467920</v>
      </c>
      <c r="G17" s="11"/>
      <c r="H17" s="5"/>
      <c r="I17" s="39"/>
      <c r="J17" s="39"/>
      <c r="K17" s="9"/>
      <c r="L17" s="40"/>
      <c r="M17" s="9"/>
      <c r="N17" s="11"/>
    </row>
    <row r="18" spans="1:14" ht="15" customHeight="1">
      <c r="A18" s="5" t="s">
        <v>97</v>
      </c>
      <c r="B18" s="1" t="s">
        <v>209</v>
      </c>
      <c r="C18" s="39">
        <v>3129408</v>
      </c>
      <c r="D18" s="9">
        <f t="shared" si="0"/>
        <v>62588160</v>
      </c>
      <c r="E18" s="40">
        <v>53.8</v>
      </c>
      <c r="F18" s="9">
        <v>1415056080</v>
      </c>
      <c r="G18" s="11"/>
      <c r="H18" s="5"/>
      <c r="I18" s="39"/>
      <c r="J18" s="39"/>
      <c r="K18" s="9"/>
      <c r="L18" s="40"/>
      <c r="M18" s="9"/>
      <c r="N18" s="11"/>
    </row>
    <row r="19" spans="1:14" ht="15" customHeight="1">
      <c r="A19" s="5" t="s">
        <v>98</v>
      </c>
      <c r="B19" s="5" t="s">
        <v>122</v>
      </c>
      <c r="C19" s="39">
        <v>2938748</v>
      </c>
      <c r="D19" s="9">
        <f t="shared" si="0"/>
        <v>58774960</v>
      </c>
      <c r="E19" s="40">
        <v>56</v>
      </c>
      <c r="F19" s="9">
        <v>1473831040</v>
      </c>
      <c r="G19" s="11"/>
      <c r="H19" s="5"/>
      <c r="I19" s="39"/>
      <c r="J19" s="39"/>
      <c r="K19" s="9"/>
      <c r="L19" s="40"/>
      <c r="M19" s="9"/>
      <c r="N19" s="11"/>
    </row>
    <row r="20" spans="1:14" ht="15" customHeight="1">
      <c r="A20" s="5" t="s">
        <v>99</v>
      </c>
      <c r="B20" s="5" t="s">
        <v>210</v>
      </c>
      <c r="C20" s="39">
        <v>2925679</v>
      </c>
      <c r="D20" s="9">
        <f t="shared" si="0"/>
        <v>58513580</v>
      </c>
      <c r="E20" s="40">
        <v>58.2</v>
      </c>
      <c r="F20" s="9">
        <v>1532344620</v>
      </c>
      <c r="G20" s="11"/>
      <c r="H20" s="5"/>
      <c r="I20" s="39"/>
      <c r="J20" s="39"/>
      <c r="K20" s="9"/>
      <c r="L20" s="40"/>
      <c r="M20" s="9"/>
      <c r="N20" s="11"/>
    </row>
    <row r="21" spans="1:14" ht="15" customHeight="1">
      <c r="A21" s="5" t="s">
        <v>100</v>
      </c>
      <c r="B21" s="5" t="s">
        <v>211</v>
      </c>
      <c r="C21" s="39">
        <v>2753701</v>
      </c>
      <c r="D21" s="9">
        <f t="shared" si="0"/>
        <v>55074020</v>
      </c>
      <c r="E21" s="40">
        <v>60.3</v>
      </c>
      <c r="F21" s="9">
        <v>1587418640</v>
      </c>
      <c r="G21" s="41"/>
      <c r="H21" s="5"/>
      <c r="I21" s="39"/>
      <c r="J21" s="39"/>
      <c r="K21" s="9"/>
      <c r="L21" s="40"/>
      <c r="M21" s="9"/>
      <c r="N21" s="11"/>
    </row>
    <row r="22" spans="1:14" ht="15" customHeight="1">
      <c r="A22" s="5"/>
      <c r="B22" s="23"/>
      <c r="C22" s="39"/>
      <c r="D22" s="43"/>
      <c r="E22" s="9"/>
      <c r="F22" s="11"/>
      <c r="G22" s="41"/>
      <c r="H22" s="23"/>
      <c r="I22" s="39"/>
      <c r="J22" s="39"/>
      <c r="K22" s="43"/>
      <c r="L22" s="9"/>
      <c r="M22" s="11"/>
      <c r="N22" s="41"/>
    </row>
    <row r="23" spans="1:14" ht="15" customHeight="1">
      <c r="A23" s="51" t="s">
        <v>171</v>
      </c>
      <c r="B23" s="23"/>
      <c r="C23" s="39"/>
      <c r="D23" s="9"/>
      <c r="E23" s="9"/>
      <c r="F23" s="32"/>
      <c r="G23" s="41"/>
      <c r="H23" s="23"/>
      <c r="I23" s="39"/>
      <c r="K23" s="9"/>
      <c r="L23" s="9"/>
      <c r="M23" s="32"/>
      <c r="N23" s="41"/>
    </row>
    <row r="24" ht="15" customHeight="1">
      <c r="B24" s="2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9"/>
  <sheetViews>
    <sheetView showGridLines="0" zoomScalePageLayoutView="0" workbookViewId="0" topLeftCell="A1">
      <selection activeCell="A1" sqref="A1"/>
    </sheetView>
  </sheetViews>
  <sheetFormatPr defaultColWidth="9.00390625" defaultRowHeight="15" customHeight="1"/>
  <cols>
    <col min="1" max="1" width="20.75390625" style="1" customWidth="1"/>
    <col min="2" max="2" width="12.25390625" style="1" bestFit="1" customWidth="1"/>
    <col min="3" max="3" width="11.75390625" style="1" bestFit="1" customWidth="1"/>
    <col min="4" max="7" width="8.75390625" style="1" customWidth="1"/>
    <col min="8" max="11" width="6.875" style="1" customWidth="1"/>
    <col min="12" max="16384" width="9.125" style="1" customWidth="1"/>
  </cols>
  <sheetData>
    <row r="1" ht="15" customHeight="1">
      <c r="A1" s="5" t="s">
        <v>71</v>
      </c>
    </row>
    <row r="2" ht="15" customHeight="1">
      <c r="A2" s="1" t="s">
        <v>82</v>
      </c>
    </row>
    <row r="5" spans="2:7" ht="15" customHeight="1">
      <c r="B5" s="6" t="s">
        <v>34</v>
      </c>
      <c r="C5" s="6" t="s">
        <v>35</v>
      </c>
      <c r="D5" s="15"/>
      <c r="E5" s="15"/>
      <c r="F5" s="60"/>
      <c r="G5" s="60"/>
    </row>
    <row r="6" spans="1:3" ht="15" customHeight="1">
      <c r="A6" s="5" t="s">
        <v>6</v>
      </c>
      <c r="B6" s="2">
        <v>65.9</v>
      </c>
      <c r="C6" s="2">
        <v>9.19</v>
      </c>
    </row>
    <row r="7" spans="1:3" ht="15" customHeight="1">
      <c r="A7" s="1" t="s">
        <v>21</v>
      </c>
      <c r="B7" s="2">
        <v>69.4</v>
      </c>
      <c r="C7" s="2">
        <v>13.41</v>
      </c>
    </row>
    <row r="8" spans="1:3" ht="15" customHeight="1">
      <c r="A8" s="1" t="s">
        <v>9</v>
      </c>
      <c r="B8" s="2">
        <v>60.24</v>
      </c>
      <c r="C8" s="2">
        <v>15.55</v>
      </c>
    </row>
    <row r="9" spans="1:3" ht="15" customHeight="1">
      <c r="A9" s="5"/>
      <c r="B9" s="2"/>
      <c r="C9" s="2"/>
    </row>
    <row r="10" spans="1:3" ht="15" customHeight="1">
      <c r="A10" s="5"/>
      <c r="B10" s="2"/>
      <c r="C10" s="2"/>
    </row>
    <row r="11" spans="1:3" ht="15" customHeight="1">
      <c r="A11" s="5"/>
      <c r="B11" s="2"/>
      <c r="C11" s="2"/>
    </row>
    <row r="12" ht="15" customHeight="1">
      <c r="A12" s="5"/>
    </row>
    <row r="13" ht="15" customHeight="1">
      <c r="A13" s="5"/>
    </row>
    <row r="14" ht="15" customHeight="1">
      <c r="A14" s="5"/>
    </row>
    <row r="15" ht="15" customHeight="1">
      <c r="A15" s="5"/>
    </row>
    <row r="16" ht="15" customHeight="1">
      <c r="A16" s="5"/>
    </row>
    <row r="17" ht="15" customHeight="1">
      <c r="A17" s="5"/>
    </row>
    <row r="18" ht="15" customHeight="1">
      <c r="A18" s="5"/>
    </row>
    <row r="19" ht="15" customHeight="1">
      <c r="A19" s="5"/>
    </row>
  </sheetData>
  <sheetProtection/>
  <mergeCells count="1">
    <mergeCell ref="F5:G5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7"/>
  <sheetViews>
    <sheetView showGridLines="0" zoomScalePageLayoutView="0" workbookViewId="0" topLeftCell="A1">
      <selection activeCell="A1" sqref="A1"/>
    </sheetView>
  </sheetViews>
  <sheetFormatPr defaultColWidth="9.00390625" defaultRowHeight="15" customHeight="1"/>
  <cols>
    <col min="1" max="1" width="20.75390625" style="1" customWidth="1"/>
    <col min="2" max="3" width="15.75390625" style="1" customWidth="1"/>
    <col min="4" max="4" width="15.375" style="1" customWidth="1"/>
    <col min="5" max="5" width="15.625" style="1" customWidth="1"/>
    <col min="6" max="7" width="8.75390625" style="1" customWidth="1"/>
    <col min="8" max="11" width="6.875" style="1" customWidth="1"/>
    <col min="12" max="16384" width="9.125" style="1" customWidth="1"/>
  </cols>
  <sheetData>
    <row r="1" ht="15" customHeight="1">
      <c r="A1" s="1" t="s">
        <v>30</v>
      </c>
    </row>
    <row r="2" ht="15" customHeight="1">
      <c r="A2" s="1" t="s">
        <v>112</v>
      </c>
    </row>
    <row r="5" spans="2:7" ht="15" customHeight="1">
      <c r="B5" s="6" t="s">
        <v>37</v>
      </c>
      <c r="C5" s="6" t="s">
        <v>38</v>
      </c>
      <c r="D5" s="6" t="s">
        <v>39</v>
      </c>
      <c r="E5" s="6" t="s">
        <v>40</v>
      </c>
      <c r="G5" s="6"/>
    </row>
    <row r="6" spans="1:5" ht="15" customHeight="1">
      <c r="A6" s="5" t="s">
        <v>6</v>
      </c>
      <c r="B6" s="1">
        <v>3.42</v>
      </c>
      <c r="C6" s="1">
        <v>29.39</v>
      </c>
      <c r="D6" s="1">
        <v>52.82</v>
      </c>
      <c r="E6" s="1">
        <v>14.37</v>
      </c>
    </row>
    <row r="7" spans="1:5" ht="15" customHeight="1">
      <c r="A7" s="1" t="s">
        <v>21</v>
      </c>
      <c r="B7" s="1">
        <v>3.5</v>
      </c>
      <c r="C7" s="1">
        <v>25.38</v>
      </c>
      <c r="D7" s="1">
        <v>42.07</v>
      </c>
      <c r="E7" s="1">
        <v>29.04</v>
      </c>
    </row>
    <row r="8" spans="1:5" ht="15" customHeight="1">
      <c r="A8" s="5" t="s">
        <v>9</v>
      </c>
      <c r="B8" s="1">
        <v>2.47</v>
      </c>
      <c r="C8" s="1">
        <v>27.07</v>
      </c>
      <c r="D8" s="1">
        <v>56.99</v>
      </c>
      <c r="E8" s="1">
        <v>13.48</v>
      </c>
    </row>
    <row r="9" ht="15" customHeight="1">
      <c r="A9" s="5"/>
    </row>
    <row r="10" ht="15" customHeight="1">
      <c r="A10" s="5"/>
    </row>
    <row r="14" ht="15" customHeight="1">
      <c r="A14" s="5"/>
    </row>
    <row r="17" ht="15" customHeight="1">
      <c r="A17" s="5"/>
    </row>
    <row r="20" ht="15" customHeight="1">
      <c r="A20" s="5"/>
    </row>
    <row r="21" ht="15" customHeight="1">
      <c r="A21" s="5"/>
    </row>
    <row r="22" ht="15" customHeight="1">
      <c r="A22" s="5"/>
    </row>
    <row r="23" spans="2:4" ht="15" customHeight="1">
      <c r="B23" s="16"/>
      <c r="C23" s="16"/>
      <c r="D23" s="16"/>
    </row>
    <row r="25" ht="15" customHeight="1">
      <c r="A25" s="5"/>
    </row>
    <row r="27" ht="15" customHeight="1">
      <c r="A27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showGridLines="0" zoomScalePageLayoutView="0" workbookViewId="0" topLeftCell="A1">
      <selection activeCell="A1" sqref="A1"/>
    </sheetView>
  </sheetViews>
  <sheetFormatPr defaultColWidth="9.00390625" defaultRowHeight="15" customHeight="1"/>
  <cols>
    <col min="1" max="1" width="8.75390625" style="1" customWidth="1"/>
    <col min="2" max="2" width="15.875" style="1" customWidth="1"/>
    <col min="3" max="3" width="16.125" style="1" customWidth="1"/>
    <col min="4" max="4" width="16.75390625" style="1" customWidth="1"/>
    <col min="5" max="5" width="10.125" style="1" bestFit="1" customWidth="1"/>
    <col min="6" max="6" width="9.625" style="1" bestFit="1" customWidth="1"/>
    <col min="7" max="8" width="8.75390625" style="1" customWidth="1"/>
    <col min="9" max="12" width="6.875" style="1" customWidth="1"/>
    <col min="13" max="16384" width="9.125" style="1" customWidth="1"/>
  </cols>
  <sheetData>
    <row r="1" ht="15" customHeight="1">
      <c r="A1" s="1" t="s">
        <v>33</v>
      </c>
    </row>
    <row r="2" ht="15" customHeight="1">
      <c r="A2" s="1" t="s">
        <v>42</v>
      </c>
    </row>
    <row r="5" spans="2:8" ht="15" customHeight="1">
      <c r="B5" s="1" t="s">
        <v>6</v>
      </c>
      <c r="C5" s="6" t="s">
        <v>21</v>
      </c>
      <c r="D5" s="6" t="s">
        <v>9</v>
      </c>
      <c r="E5" s="6"/>
      <c r="F5" s="6"/>
      <c r="G5" s="6"/>
      <c r="H5" s="6"/>
    </row>
    <row r="6" spans="1:4" ht="15" customHeight="1">
      <c r="A6" s="5">
        <v>2007</v>
      </c>
      <c r="B6" s="17">
        <v>46115895431</v>
      </c>
      <c r="C6" s="17">
        <v>2906590238</v>
      </c>
      <c r="D6" s="17">
        <v>1342744507.8</v>
      </c>
    </row>
    <row r="7" spans="1:4" ht="15" customHeight="1">
      <c r="A7" s="5">
        <v>2008</v>
      </c>
      <c r="B7" s="17">
        <v>50959135410</v>
      </c>
      <c r="C7" s="17">
        <v>3324260257</v>
      </c>
      <c r="D7" s="17">
        <v>1547738537.1</v>
      </c>
    </row>
    <row r="8" spans="1:4" ht="15" customHeight="1">
      <c r="A8" s="5">
        <v>2009</v>
      </c>
      <c r="B8" s="17">
        <v>54578915284</v>
      </c>
      <c r="C8" s="17">
        <v>3948725867.2</v>
      </c>
      <c r="D8" s="17">
        <v>1697978635.3</v>
      </c>
    </row>
    <row r="9" spans="1:4" ht="15" customHeight="1">
      <c r="A9" s="5">
        <v>2010</v>
      </c>
      <c r="B9" s="17">
        <v>57844323712</v>
      </c>
      <c r="C9" s="17">
        <v>4526784736.6</v>
      </c>
      <c r="D9" s="17">
        <v>1832873776</v>
      </c>
    </row>
    <row r="10" ht="15" customHeight="1">
      <c r="A10" s="5"/>
    </row>
    <row r="12" ht="15" customHeight="1">
      <c r="F12" s="18"/>
    </row>
    <row r="13" spans="2:4" ht="15" customHeight="1">
      <c r="B13" s="2"/>
      <c r="C13" s="2"/>
      <c r="D13" s="2"/>
    </row>
    <row r="14" spans="2:4" ht="15" customHeight="1">
      <c r="B14" s="2"/>
      <c r="C14" s="2"/>
      <c r="D14" s="2"/>
    </row>
    <row r="15" spans="2:4" ht="15" customHeight="1">
      <c r="B15" s="2"/>
      <c r="C15" s="2"/>
      <c r="D15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PageLayoutView="0" workbookViewId="0" topLeftCell="A1">
      <selection activeCell="A1" sqref="A1"/>
    </sheetView>
  </sheetViews>
  <sheetFormatPr defaultColWidth="9.00390625" defaultRowHeight="15" customHeight="1"/>
  <cols>
    <col min="1" max="1" width="15.00390625" style="1" customWidth="1"/>
    <col min="2" max="2" width="10.625" style="6" bestFit="1" customWidth="1"/>
    <col min="3" max="3" width="13.375" style="6" bestFit="1" customWidth="1"/>
    <col min="4" max="4" width="9.125" style="1" bestFit="1" customWidth="1"/>
    <col min="5" max="5" width="10.625" style="1" bestFit="1" customWidth="1"/>
    <col min="6" max="6" width="10.125" style="1" bestFit="1" customWidth="1"/>
    <col min="7" max="7" width="9.125" style="1" bestFit="1" customWidth="1"/>
    <col min="8" max="8" width="10.625" style="1" bestFit="1" customWidth="1"/>
    <col min="9" max="9" width="10.125" style="1" bestFit="1" customWidth="1"/>
    <col min="10" max="10" width="9.125" style="1" bestFit="1" customWidth="1"/>
    <col min="11" max="12" width="8.75390625" style="1" customWidth="1"/>
    <col min="13" max="16" width="6.875" style="1" customWidth="1"/>
    <col min="17" max="16384" width="9.125" style="1" customWidth="1"/>
  </cols>
  <sheetData>
    <row r="1" ht="15" customHeight="1">
      <c r="A1" s="1" t="s">
        <v>36</v>
      </c>
    </row>
    <row r="2" ht="15" customHeight="1">
      <c r="A2" s="1" t="s">
        <v>77</v>
      </c>
    </row>
    <row r="5" spans="2:12" ht="15" customHeight="1">
      <c r="B5" s="6" t="s">
        <v>44</v>
      </c>
      <c r="C5" s="6" t="s">
        <v>45</v>
      </c>
      <c r="D5" s="15"/>
      <c r="E5" s="15"/>
      <c r="F5" s="15"/>
      <c r="G5" s="15"/>
      <c r="H5" s="15"/>
      <c r="I5" s="15"/>
      <c r="J5" s="15"/>
      <c r="K5" s="60"/>
      <c r="L5" s="60"/>
    </row>
    <row r="6" spans="1:12" ht="15" customHeight="1">
      <c r="A6" s="1" t="s">
        <v>6</v>
      </c>
      <c r="B6" s="19">
        <v>2088.7226259</v>
      </c>
      <c r="C6" s="19">
        <v>478.1995696</v>
      </c>
      <c r="D6" s="6"/>
      <c r="E6" s="19">
        <f>B6+C6</f>
        <v>2566.9221955</v>
      </c>
      <c r="F6" s="1">
        <f>C6/E6</f>
        <v>0.18629297391183824</v>
      </c>
      <c r="G6" s="6"/>
      <c r="H6" s="6"/>
      <c r="I6" s="6"/>
      <c r="J6" s="6"/>
      <c r="K6" s="6"/>
      <c r="L6" s="6"/>
    </row>
    <row r="7" spans="1:6" ht="15" customHeight="1">
      <c r="A7" s="5" t="s">
        <v>21</v>
      </c>
      <c r="B7" s="19">
        <v>3842.6012024</v>
      </c>
      <c r="C7" s="19">
        <v>737.56206458</v>
      </c>
      <c r="E7" s="19">
        <f>B7+C7</f>
        <v>4580.16326698</v>
      </c>
      <c r="F7" s="1">
        <f>C7/E7</f>
        <v>0.16103401158149602</v>
      </c>
    </row>
    <row r="8" spans="1:6" ht="15" customHeight="1">
      <c r="A8" s="5" t="s">
        <v>9</v>
      </c>
      <c r="B8" s="19">
        <v>5684.4929728</v>
      </c>
      <c r="C8" s="19">
        <v>505.50399914</v>
      </c>
      <c r="E8" s="19">
        <f>B8+C8</f>
        <v>6189.99697194</v>
      </c>
      <c r="F8" s="1">
        <f>C8/E8</f>
        <v>0.08166466016566896</v>
      </c>
    </row>
    <row r="9" spans="1:5" ht="15" customHeight="1">
      <c r="A9" s="5"/>
      <c r="B9" s="19"/>
      <c r="C9" s="19"/>
      <c r="E9" s="19"/>
    </row>
    <row r="10" spans="1:5" ht="15" customHeight="1">
      <c r="A10" s="5"/>
      <c r="B10" s="19"/>
      <c r="C10" s="19"/>
      <c r="E10" s="19"/>
    </row>
    <row r="11" spans="1:5" ht="15" customHeight="1">
      <c r="A11" s="5"/>
      <c r="B11" s="19"/>
      <c r="C11" s="19"/>
      <c r="E11" s="19"/>
    </row>
    <row r="14" ht="15" customHeight="1">
      <c r="B14" s="19"/>
    </row>
    <row r="17" ht="15" customHeight="1">
      <c r="C17" s="20"/>
    </row>
    <row r="18" ht="15" customHeight="1">
      <c r="C18" s="20"/>
    </row>
    <row r="19" ht="15" customHeight="1">
      <c r="C19" s="20"/>
    </row>
    <row r="20" spans="3:11" ht="15" customHeight="1">
      <c r="C20" s="20"/>
      <c r="K20" s="21"/>
    </row>
    <row r="21" spans="3:11" ht="15" customHeight="1">
      <c r="C21" s="20"/>
      <c r="K21" s="21"/>
    </row>
    <row r="22" spans="3:11" ht="15" customHeight="1">
      <c r="C22" s="20"/>
      <c r="K22" s="21"/>
    </row>
    <row r="23" ht="15" customHeight="1">
      <c r="K23" s="21"/>
    </row>
    <row r="24" ht="15" customHeight="1">
      <c r="K24" s="21"/>
    </row>
    <row r="25" ht="15" customHeight="1">
      <c r="K25" s="21"/>
    </row>
  </sheetData>
  <sheetProtection/>
  <mergeCells count="1">
    <mergeCell ref="K5:L5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PageLayoutView="0" workbookViewId="0" topLeftCell="A1">
      <selection activeCell="A1" sqref="A1"/>
    </sheetView>
  </sheetViews>
  <sheetFormatPr defaultColWidth="9.00390625" defaultRowHeight="15" customHeight="1"/>
  <cols>
    <col min="1" max="1" width="18.125" style="1" customWidth="1"/>
    <col min="2" max="2" width="10.625" style="6" bestFit="1" customWidth="1"/>
    <col min="3" max="3" width="10.125" style="6" bestFit="1" customWidth="1"/>
    <col min="4" max="4" width="9.125" style="1" bestFit="1" customWidth="1"/>
    <col min="5" max="5" width="10.625" style="1" bestFit="1" customWidth="1"/>
    <col min="6" max="6" width="10.125" style="1" bestFit="1" customWidth="1"/>
    <col min="7" max="7" width="9.125" style="1" bestFit="1" customWidth="1"/>
    <col min="8" max="8" width="10.625" style="1" bestFit="1" customWidth="1"/>
    <col min="9" max="9" width="10.125" style="1" bestFit="1" customWidth="1"/>
    <col min="10" max="10" width="9.125" style="1" bestFit="1" customWidth="1"/>
    <col min="11" max="12" width="8.75390625" style="1" customWidth="1"/>
    <col min="13" max="16" width="6.875" style="1" customWidth="1"/>
    <col min="17" max="16384" width="9.125" style="1" customWidth="1"/>
  </cols>
  <sheetData>
    <row r="1" ht="15" customHeight="1">
      <c r="A1" s="1" t="s">
        <v>41</v>
      </c>
    </row>
    <row r="2" ht="15" customHeight="1">
      <c r="A2" s="1" t="s">
        <v>76</v>
      </c>
    </row>
    <row r="5" spans="2:12" ht="15" customHeight="1">
      <c r="B5" s="6" t="s">
        <v>23</v>
      </c>
      <c r="C5" s="6" t="s">
        <v>47</v>
      </c>
      <c r="D5" s="15"/>
      <c r="E5" s="15"/>
      <c r="F5" s="15"/>
      <c r="G5" s="15"/>
      <c r="H5" s="15"/>
      <c r="I5" s="15"/>
      <c r="J5" s="15"/>
      <c r="K5" s="60"/>
      <c r="L5" s="60"/>
    </row>
    <row r="6" spans="1:12" ht="15" customHeight="1">
      <c r="A6" s="1" t="s">
        <v>6</v>
      </c>
      <c r="B6" s="20">
        <v>3984.7872104</v>
      </c>
      <c r="C6" s="20">
        <v>1009.7515163</v>
      </c>
      <c r="D6" s="6"/>
      <c r="E6" s="6"/>
      <c r="F6" s="6"/>
      <c r="G6" s="6"/>
      <c r="H6" s="6"/>
      <c r="I6" s="6"/>
      <c r="J6" s="6"/>
      <c r="K6" s="6"/>
      <c r="L6" s="6"/>
    </row>
    <row r="7" spans="1:3" ht="15" customHeight="1">
      <c r="A7" s="5" t="s">
        <v>21</v>
      </c>
      <c r="B7" s="20">
        <v>5997.4004373</v>
      </c>
      <c r="C7" s="20">
        <v>1732.8024797</v>
      </c>
    </row>
    <row r="8" spans="1:3" ht="15" customHeight="1">
      <c r="A8" s="5" t="s">
        <v>9</v>
      </c>
      <c r="B8" s="20">
        <v>7242.9303847</v>
      </c>
      <c r="C8" s="20">
        <v>2114.4597622</v>
      </c>
    </row>
    <row r="9" ht="15" customHeight="1">
      <c r="A9" s="5"/>
    </row>
    <row r="10" ht="15" customHeight="1">
      <c r="A10" s="5"/>
    </row>
    <row r="11" ht="15" customHeight="1">
      <c r="A11" s="5"/>
    </row>
    <row r="25" ht="15" customHeight="1">
      <c r="D25" s="1" t="s">
        <v>48</v>
      </c>
    </row>
  </sheetData>
  <sheetProtection/>
  <mergeCells count="1">
    <mergeCell ref="K5:L5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8"/>
  <sheetViews>
    <sheetView showGridLines="0" zoomScalePageLayoutView="0" workbookViewId="0" topLeftCell="A1">
      <selection activeCell="A1" sqref="A1"/>
    </sheetView>
  </sheetViews>
  <sheetFormatPr defaultColWidth="9.00390625" defaultRowHeight="15" customHeight="1"/>
  <cols>
    <col min="1" max="1" width="18.75390625" style="1" customWidth="1"/>
    <col min="2" max="2" width="8.25390625" style="1" customWidth="1"/>
    <col min="3" max="3" width="7.875" style="1" customWidth="1"/>
    <col min="4" max="4" width="8.25390625" style="1" customWidth="1"/>
    <col min="5" max="5" width="7.875" style="1" customWidth="1"/>
    <col min="6" max="6" width="8.25390625" style="1" customWidth="1"/>
    <col min="7" max="7" width="7.875" style="1" customWidth="1"/>
    <col min="8" max="8" width="8.25390625" style="1" customWidth="1"/>
    <col min="9" max="9" width="7.875" style="1" customWidth="1"/>
    <col min="10" max="10" width="8.25390625" style="1" customWidth="1"/>
    <col min="11" max="11" width="7.875" style="1" customWidth="1"/>
    <col min="12" max="12" width="8.25390625" style="1" customWidth="1"/>
    <col min="13" max="13" width="7.875" style="1" customWidth="1"/>
    <col min="14" max="15" width="6.875" style="1" customWidth="1"/>
    <col min="16" max="16384" width="9.125" style="1" customWidth="1"/>
  </cols>
  <sheetData>
    <row r="1" ht="15" customHeight="1">
      <c r="A1" s="1" t="s">
        <v>175</v>
      </c>
    </row>
    <row r="2" ht="15" customHeight="1">
      <c r="A2" s="1" t="s">
        <v>202</v>
      </c>
    </row>
    <row r="5" spans="2:13" ht="15" customHeight="1">
      <c r="B5" s="60" t="s">
        <v>6</v>
      </c>
      <c r="C5" s="60"/>
      <c r="D5" s="60" t="s">
        <v>21</v>
      </c>
      <c r="E5" s="60"/>
      <c r="F5" s="60" t="s">
        <v>9</v>
      </c>
      <c r="G5" s="60"/>
      <c r="H5" s="60"/>
      <c r="I5" s="60"/>
      <c r="J5" s="60"/>
      <c r="K5" s="60"/>
      <c r="L5" s="60"/>
      <c r="M5" s="60"/>
    </row>
    <row r="6" spans="2:13" ht="15" customHeight="1">
      <c r="B6" s="6" t="s">
        <v>50</v>
      </c>
      <c r="C6" s="6" t="s">
        <v>51</v>
      </c>
      <c r="D6" s="6" t="s">
        <v>50</v>
      </c>
      <c r="E6" s="6" t="s">
        <v>51</v>
      </c>
      <c r="F6" s="6" t="s">
        <v>50</v>
      </c>
      <c r="G6" s="6" t="s">
        <v>51</v>
      </c>
      <c r="H6" s="6"/>
      <c r="I6" s="6"/>
      <c r="J6" s="6"/>
      <c r="K6" s="6"/>
      <c r="L6" s="6"/>
      <c r="M6" s="6"/>
    </row>
    <row r="7" spans="1:13" ht="15" customHeight="1">
      <c r="A7" s="5" t="s">
        <v>11</v>
      </c>
      <c r="B7" s="17">
        <v>3984.7872104</v>
      </c>
      <c r="C7" s="17">
        <v>1009.7515163</v>
      </c>
      <c r="D7" s="17">
        <v>5997.4004373</v>
      </c>
      <c r="E7" s="17">
        <v>1732.8024797</v>
      </c>
      <c r="F7" s="17">
        <v>7242.9303847</v>
      </c>
      <c r="G7" s="17">
        <v>2114.4597622</v>
      </c>
      <c r="H7" s="22"/>
      <c r="I7" s="22"/>
      <c r="J7" s="22"/>
      <c r="K7" s="22"/>
      <c r="L7" s="22"/>
      <c r="M7" s="22"/>
    </row>
    <row r="8" spans="1:13" ht="15" customHeight="1">
      <c r="A8" s="5" t="s">
        <v>12</v>
      </c>
      <c r="B8" s="17">
        <v>4296.212693</v>
      </c>
      <c r="C8" s="17">
        <v>1283.7264562</v>
      </c>
      <c r="D8" s="17">
        <v>8181.7881836</v>
      </c>
      <c r="E8" s="17">
        <v>1323.5877911</v>
      </c>
      <c r="F8" s="17">
        <v>7153.0776007</v>
      </c>
      <c r="G8" s="17">
        <v>1634.0998008</v>
      </c>
      <c r="H8" s="22"/>
      <c r="I8" s="22"/>
      <c r="J8" s="22"/>
      <c r="K8" s="22"/>
      <c r="L8" s="22"/>
      <c r="M8" s="22"/>
    </row>
    <row r="9" spans="1:13" ht="15" customHeight="1">
      <c r="A9" s="5" t="s">
        <v>13</v>
      </c>
      <c r="B9" s="17">
        <v>5147.6171968</v>
      </c>
      <c r="C9" s="17">
        <v>1291.7878072</v>
      </c>
      <c r="D9" s="17">
        <v>8069.1948401</v>
      </c>
      <c r="E9" s="17">
        <v>2652.434943</v>
      </c>
      <c r="F9" s="17">
        <v>7781.7760646</v>
      </c>
      <c r="G9" s="17">
        <v>2147.6158811</v>
      </c>
      <c r="H9" s="22"/>
      <c r="I9" s="22"/>
      <c r="J9" s="22"/>
      <c r="K9" s="22"/>
      <c r="L9" s="22"/>
      <c r="M9" s="22"/>
    </row>
    <row r="10" spans="1:13" ht="15" customHeight="1">
      <c r="A10" s="5" t="s">
        <v>26</v>
      </c>
      <c r="B10" s="17">
        <v>3300.6376091</v>
      </c>
      <c r="C10" s="17">
        <v>923.58740235</v>
      </c>
      <c r="D10" s="17">
        <v>6032.5098383</v>
      </c>
      <c r="E10" s="17">
        <v>1829.6154825</v>
      </c>
      <c r="F10" s="17">
        <v>6909.410793</v>
      </c>
      <c r="G10" s="17">
        <v>2267.4817333</v>
      </c>
      <c r="H10" s="22"/>
      <c r="I10" s="22"/>
      <c r="J10" s="22"/>
      <c r="K10" s="22"/>
      <c r="L10" s="22"/>
      <c r="M10" s="22"/>
    </row>
    <row r="11" spans="1:13" ht="15" customHeight="1">
      <c r="A11" s="5" t="s">
        <v>15</v>
      </c>
      <c r="B11" s="17">
        <v>3391.8964875</v>
      </c>
      <c r="C11" s="17">
        <v>1046.2411341</v>
      </c>
      <c r="D11" s="17">
        <v>4989.7971869</v>
      </c>
      <c r="E11" s="17">
        <v>1620.1531244</v>
      </c>
      <c r="F11" s="17">
        <v>6018.6529579</v>
      </c>
      <c r="G11" s="17">
        <v>1978.086281</v>
      </c>
      <c r="H11" s="22"/>
      <c r="I11" s="22"/>
      <c r="J11" s="22"/>
      <c r="K11" s="22"/>
      <c r="L11" s="22"/>
      <c r="M11" s="22"/>
    </row>
    <row r="12" spans="1:13" ht="15" customHeight="1">
      <c r="A12" s="5" t="s">
        <v>27</v>
      </c>
      <c r="B12" s="17">
        <v>3956.0427261</v>
      </c>
      <c r="C12" s="17">
        <v>1001.3839356</v>
      </c>
      <c r="D12" s="17">
        <v>6145.9536494</v>
      </c>
      <c r="E12" s="17">
        <v>1757.4031833</v>
      </c>
      <c r="F12" s="17">
        <v>7277.0543695</v>
      </c>
      <c r="G12" s="17">
        <v>2210.3697919</v>
      </c>
      <c r="H12" s="22"/>
      <c r="I12" s="22"/>
      <c r="J12" s="22"/>
      <c r="K12" s="22"/>
      <c r="L12" s="22"/>
      <c r="M12" s="22"/>
    </row>
    <row r="13" spans="1:13" ht="15" customHeight="1">
      <c r="A13" s="5" t="s">
        <v>28</v>
      </c>
      <c r="B13" s="17">
        <v>4002.7736042</v>
      </c>
      <c r="C13" s="17">
        <v>1015.9235002</v>
      </c>
      <c r="D13" s="17">
        <v>5912.0511513</v>
      </c>
      <c r="E13" s="17">
        <v>1710.8089181</v>
      </c>
      <c r="F13" s="17">
        <v>7210.5557001</v>
      </c>
      <c r="G13" s="17">
        <v>2050.4965717</v>
      </c>
      <c r="H13" s="22"/>
      <c r="I13" s="22"/>
      <c r="J13" s="22"/>
      <c r="K13" s="22"/>
      <c r="L13" s="22"/>
      <c r="M13" s="22"/>
    </row>
    <row r="14" spans="1:13" ht="15" customHeight="1">
      <c r="A14" s="5" t="s">
        <v>17</v>
      </c>
      <c r="B14" s="17">
        <v>3374.551944</v>
      </c>
      <c r="C14" s="17">
        <v>864.14816737</v>
      </c>
      <c r="D14" s="17">
        <v>6233.9530811</v>
      </c>
      <c r="E14" s="17">
        <v>1745.6934715</v>
      </c>
      <c r="F14" s="17">
        <v>7248.2779834</v>
      </c>
      <c r="G14" s="17">
        <v>2202.5326724</v>
      </c>
      <c r="H14" s="22"/>
      <c r="I14" s="22"/>
      <c r="J14" s="22"/>
      <c r="K14" s="22"/>
      <c r="L14" s="22"/>
      <c r="M14" s="22"/>
    </row>
    <row r="15" spans="1:13" ht="15" customHeight="1">
      <c r="A15" s="5" t="s">
        <v>69</v>
      </c>
      <c r="B15" s="17">
        <v>4236.1022478</v>
      </c>
      <c r="C15" s="17">
        <v>1026.3023318</v>
      </c>
      <c r="D15" s="17">
        <v>5395.269317</v>
      </c>
      <c r="E15" s="17">
        <v>1514.213491</v>
      </c>
      <c r="F15" s="17">
        <v>7270.0561787</v>
      </c>
      <c r="G15" s="17">
        <v>1853.2511122</v>
      </c>
      <c r="H15" s="22"/>
      <c r="I15" s="22"/>
      <c r="J15" s="22"/>
      <c r="K15" s="22"/>
      <c r="L15" s="22"/>
      <c r="M15" s="22"/>
    </row>
    <row r="16" spans="1:13" ht="15" customHeight="1">
      <c r="A16" s="5" t="s">
        <v>29</v>
      </c>
      <c r="B16" s="17">
        <v>3625.1915669</v>
      </c>
      <c r="C16" s="17">
        <v>878.74144399</v>
      </c>
      <c r="D16" s="17">
        <v>5883.7629475</v>
      </c>
      <c r="E16" s="17">
        <v>1753.4465488</v>
      </c>
      <c r="F16" s="17">
        <v>7056.6922388</v>
      </c>
      <c r="G16" s="17">
        <v>2001.0336025</v>
      </c>
      <c r="H16" s="22"/>
      <c r="I16" s="22"/>
      <c r="J16" s="22"/>
      <c r="K16" s="22"/>
      <c r="L16" s="22"/>
      <c r="M16" s="22"/>
    </row>
    <row r="17" ht="15" customHeight="1">
      <c r="A17" s="5"/>
    </row>
    <row r="18" ht="15" customHeight="1">
      <c r="A18" s="5"/>
    </row>
  </sheetData>
  <sheetProtection/>
  <mergeCells count="6">
    <mergeCell ref="B5:C5"/>
    <mergeCell ref="D5:E5"/>
    <mergeCell ref="F5:G5"/>
    <mergeCell ref="H5:I5"/>
    <mergeCell ref="J5:K5"/>
    <mergeCell ref="L5:M5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selection activeCell="A1" sqref="A1"/>
    </sheetView>
  </sheetViews>
  <sheetFormatPr defaultColWidth="9.00390625" defaultRowHeight="15" customHeight="1"/>
  <cols>
    <col min="1" max="1" width="24.875" style="5" customWidth="1"/>
    <col min="2" max="2" width="19.00390625" style="6" bestFit="1" customWidth="1"/>
    <col min="3" max="3" width="11.375" style="6" bestFit="1" customWidth="1"/>
    <col min="4" max="4" width="19.00390625" style="6" bestFit="1" customWidth="1"/>
    <col min="5" max="6" width="9.25390625" style="6" customWidth="1"/>
    <col min="7" max="7" width="18.625" style="6" bestFit="1" customWidth="1"/>
    <col min="8" max="16384" width="9.125" style="1" customWidth="1"/>
  </cols>
  <sheetData>
    <row r="1" ht="15" customHeight="1">
      <c r="A1" s="5" t="s">
        <v>43</v>
      </c>
    </row>
    <row r="2" ht="15" customHeight="1">
      <c r="A2" s="5" t="s">
        <v>75</v>
      </c>
    </row>
    <row r="5" spans="2:4" ht="15" customHeight="1">
      <c r="B5" s="5" t="s">
        <v>53</v>
      </c>
      <c r="C5" s="5" t="s">
        <v>54</v>
      </c>
      <c r="D5" s="5" t="s">
        <v>55</v>
      </c>
    </row>
    <row r="6" spans="1:7" ht="15" customHeight="1">
      <c r="A6" s="5" t="s">
        <v>6</v>
      </c>
      <c r="B6" s="24">
        <v>90.05</v>
      </c>
      <c r="C6" s="24">
        <v>19.2</v>
      </c>
      <c r="D6" s="24">
        <v>2.4</v>
      </c>
      <c r="E6" s="24"/>
      <c r="F6" s="24"/>
      <c r="G6" s="24"/>
    </row>
    <row r="7" spans="1:7" ht="15" customHeight="1">
      <c r="A7" s="5" t="s">
        <v>21</v>
      </c>
      <c r="B7" s="24">
        <v>95.3</v>
      </c>
      <c r="C7" s="24">
        <v>37.23</v>
      </c>
      <c r="D7" s="24">
        <v>6.6</v>
      </c>
      <c r="E7" s="24"/>
      <c r="F7" s="24"/>
      <c r="G7" s="24"/>
    </row>
    <row r="8" spans="1:7" ht="15" customHeight="1">
      <c r="A8" s="5" t="s">
        <v>9</v>
      </c>
      <c r="B8" s="24">
        <v>90.2</v>
      </c>
      <c r="C8" s="24">
        <v>40.5</v>
      </c>
      <c r="D8" s="24">
        <v>9.33</v>
      </c>
      <c r="E8" s="24"/>
      <c r="F8" s="24"/>
      <c r="G8" s="24"/>
    </row>
    <row r="9" spans="2:7" ht="15" customHeight="1">
      <c r="B9" s="24"/>
      <c r="C9" s="24"/>
      <c r="D9" s="24"/>
      <c r="E9" s="25"/>
      <c r="F9" s="25"/>
      <c r="G9" s="25"/>
    </row>
    <row r="10" spans="2:7" ht="15" customHeight="1">
      <c r="B10" s="24"/>
      <c r="C10" s="24"/>
      <c r="D10" s="24"/>
      <c r="E10" s="25"/>
      <c r="F10" s="25"/>
      <c r="G10" s="25"/>
    </row>
    <row r="11" spans="2:7" ht="15" customHeight="1">
      <c r="B11" s="24"/>
      <c r="C11" s="24"/>
      <c r="D11" s="24"/>
      <c r="E11" s="25"/>
      <c r="F11" s="25"/>
      <c r="G11" s="25"/>
    </row>
    <row r="12" spans="2:7" ht="15" customHeight="1">
      <c r="B12" s="25"/>
      <c r="C12" s="25"/>
      <c r="D12" s="25"/>
      <c r="E12" s="25"/>
      <c r="F12" s="25"/>
      <c r="G12" s="25"/>
    </row>
    <row r="13" spans="5:7" ht="15" customHeight="1">
      <c r="E13" s="25"/>
      <c r="F13" s="25"/>
      <c r="G13" s="25"/>
    </row>
    <row r="14" spans="5:7" ht="15" customHeight="1">
      <c r="E14" s="25"/>
      <c r="F14" s="25"/>
      <c r="G14" s="25"/>
    </row>
    <row r="15" spans="5:7" ht="15" customHeight="1">
      <c r="E15" s="25"/>
      <c r="F15" s="25"/>
      <c r="G15" s="25"/>
    </row>
    <row r="16" spans="5:7" ht="15" customHeight="1">
      <c r="E16" s="25"/>
      <c r="F16" s="25"/>
      <c r="G16" s="25"/>
    </row>
    <row r="17" spans="5:7" ht="15" customHeight="1">
      <c r="E17" s="25"/>
      <c r="F17" s="25"/>
      <c r="G17" s="25"/>
    </row>
    <row r="18" spans="5:7" ht="15" customHeight="1">
      <c r="E18" s="25"/>
      <c r="F18" s="25"/>
      <c r="G18" s="25"/>
    </row>
    <row r="19" spans="5:7" ht="15" customHeight="1">
      <c r="E19" s="25"/>
      <c r="F19" s="25"/>
      <c r="G19" s="25"/>
    </row>
    <row r="20" spans="2:7" ht="15" customHeight="1">
      <c r="B20" s="25"/>
      <c r="C20" s="25"/>
      <c r="D20" s="25"/>
      <c r="E20" s="25"/>
      <c r="F20" s="25"/>
      <c r="G20" s="25"/>
    </row>
    <row r="21" spans="2:7" ht="15" customHeight="1">
      <c r="B21" s="25"/>
      <c r="C21" s="25"/>
      <c r="D21" s="25"/>
      <c r="E21" s="25"/>
      <c r="F21" s="25"/>
      <c r="G21" s="25"/>
    </row>
    <row r="22" spans="2:7" ht="15" customHeight="1">
      <c r="B22" s="25"/>
      <c r="C22" s="25"/>
      <c r="D22" s="25"/>
      <c r="E22" s="25"/>
      <c r="F22" s="25"/>
      <c r="G22" s="25"/>
    </row>
    <row r="23" spans="2:7" ht="15" customHeight="1">
      <c r="B23" s="25"/>
      <c r="C23" s="25"/>
      <c r="D23" s="25"/>
      <c r="E23" s="25"/>
      <c r="F23" s="25"/>
      <c r="G23" s="25"/>
    </row>
    <row r="24" spans="2:7" ht="15" customHeight="1">
      <c r="B24" s="25"/>
      <c r="C24" s="25"/>
      <c r="D24" s="25"/>
      <c r="E24" s="25"/>
      <c r="F24" s="25"/>
      <c r="G24" s="25"/>
    </row>
    <row r="25" spans="2:7" ht="15" customHeight="1">
      <c r="B25" s="25"/>
      <c r="C25" s="25"/>
      <c r="D25" s="25"/>
      <c r="E25" s="25"/>
      <c r="F25" s="25"/>
      <c r="G25" s="25"/>
    </row>
    <row r="26" spans="2:7" ht="15" customHeight="1">
      <c r="B26" s="25"/>
      <c r="C26" s="25"/>
      <c r="D26" s="25"/>
      <c r="E26" s="25"/>
      <c r="F26" s="25"/>
      <c r="G26" s="25"/>
    </row>
    <row r="27" spans="2:7" ht="15" customHeight="1">
      <c r="B27" s="25"/>
      <c r="C27" s="25"/>
      <c r="D27" s="25"/>
      <c r="E27" s="25"/>
      <c r="F27" s="25"/>
      <c r="G27" s="25"/>
    </row>
    <row r="28" spans="2:7" ht="15" customHeight="1">
      <c r="B28" s="25"/>
      <c r="C28" s="25"/>
      <c r="D28" s="25"/>
      <c r="E28" s="25"/>
      <c r="F28" s="25"/>
      <c r="G28" s="25"/>
    </row>
    <row r="29" spans="3:7" ht="15" customHeight="1">
      <c r="C29" s="25"/>
      <c r="D29" s="25"/>
      <c r="E29" s="25"/>
      <c r="F29" s="25"/>
      <c r="G29" s="25"/>
    </row>
    <row r="30" spans="3:7" ht="15" customHeight="1">
      <c r="C30" s="25"/>
      <c r="D30" s="25"/>
      <c r="E30" s="25"/>
      <c r="F30" s="25"/>
      <c r="G30" s="2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selection activeCell="A1" sqref="A1"/>
    </sheetView>
  </sheetViews>
  <sheetFormatPr defaultColWidth="9.00390625" defaultRowHeight="15" customHeight="1"/>
  <cols>
    <col min="1" max="1" width="9.875" style="1" customWidth="1"/>
    <col min="2" max="2" width="15.25390625" style="1" bestFit="1" customWidth="1"/>
    <col min="3" max="6" width="9.25390625" style="1" customWidth="1"/>
    <col min="7" max="7" width="18.625" style="1" bestFit="1" customWidth="1"/>
    <col min="8" max="16384" width="9.125" style="1" customWidth="1"/>
  </cols>
  <sheetData>
    <row r="1" ht="15" customHeight="1">
      <c r="A1" s="1" t="s">
        <v>46</v>
      </c>
    </row>
    <row r="2" ht="15" customHeight="1">
      <c r="A2" s="1" t="s">
        <v>74</v>
      </c>
    </row>
    <row r="5" spans="2:7" ht="15" customHeight="1">
      <c r="B5" s="15"/>
      <c r="C5" s="15"/>
      <c r="D5" s="15"/>
      <c r="E5" s="15"/>
      <c r="F5" s="15"/>
      <c r="G5" s="15"/>
    </row>
    <row r="6" spans="2:7" ht="15" customHeight="1">
      <c r="B6" s="6" t="s">
        <v>6</v>
      </c>
      <c r="C6" s="6" t="s">
        <v>21</v>
      </c>
      <c r="D6" s="6" t="s">
        <v>9</v>
      </c>
      <c r="E6" s="6"/>
      <c r="F6" s="6"/>
      <c r="G6" s="6"/>
    </row>
    <row r="7" spans="1:7" ht="15" customHeight="1">
      <c r="A7" s="26">
        <v>0</v>
      </c>
      <c r="B7" s="2">
        <v>0</v>
      </c>
      <c r="C7" s="2">
        <v>0</v>
      </c>
      <c r="D7" s="2">
        <v>0</v>
      </c>
      <c r="E7" s="2"/>
      <c r="F7" s="2"/>
      <c r="G7" s="2"/>
    </row>
    <row r="8" spans="1:7" ht="15" customHeight="1">
      <c r="A8" s="26">
        <v>0.5</v>
      </c>
      <c r="B8" s="2">
        <v>0.07</v>
      </c>
      <c r="C8" s="2">
        <v>0.16</v>
      </c>
      <c r="D8" s="2">
        <v>0.21</v>
      </c>
      <c r="E8" s="2"/>
      <c r="F8" s="2"/>
      <c r="G8" s="2"/>
    </row>
    <row r="9" spans="1:7" ht="15" customHeight="1">
      <c r="A9" s="26">
        <v>1</v>
      </c>
      <c r="B9" s="2">
        <v>0.17</v>
      </c>
      <c r="C9" s="2">
        <v>0.44</v>
      </c>
      <c r="D9" s="2">
        <v>0.61</v>
      </c>
      <c r="E9" s="2"/>
      <c r="F9" s="2"/>
      <c r="G9" s="2"/>
    </row>
    <row r="10" spans="1:7" ht="15" customHeight="1">
      <c r="A10" s="26">
        <v>1.5</v>
      </c>
      <c r="B10" s="2">
        <v>0.28</v>
      </c>
      <c r="C10" s="2">
        <v>0.7</v>
      </c>
      <c r="D10" s="2">
        <v>1.31</v>
      </c>
      <c r="E10" s="2"/>
      <c r="F10" s="2"/>
      <c r="G10" s="2"/>
    </row>
    <row r="11" spans="1:7" ht="15" customHeight="1">
      <c r="A11" s="26">
        <v>2</v>
      </c>
      <c r="B11" s="2">
        <v>0.44</v>
      </c>
      <c r="C11" s="2">
        <v>1.09</v>
      </c>
      <c r="D11" s="2">
        <v>2.36</v>
      </c>
      <c r="E11" s="2"/>
      <c r="F11" s="2"/>
      <c r="G11" s="2"/>
    </row>
    <row r="12" spans="1:7" ht="15" customHeight="1">
      <c r="A12" s="26">
        <v>2.5</v>
      </c>
      <c r="B12" s="2">
        <v>0.66</v>
      </c>
      <c r="C12" s="2">
        <v>1.64</v>
      </c>
      <c r="D12" s="2">
        <v>3.9</v>
      </c>
      <c r="E12" s="2"/>
      <c r="F12" s="2"/>
      <c r="G12" s="2"/>
    </row>
    <row r="13" spans="1:7" ht="15" customHeight="1">
      <c r="A13" s="26">
        <v>3</v>
      </c>
      <c r="B13" s="2">
        <v>0.96</v>
      </c>
      <c r="C13" s="2">
        <v>2.49</v>
      </c>
      <c r="D13" s="2">
        <v>5.61</v>
      </c>
      <c r="E13" s="2"/>
      <c r="F13" s="2"/>
      <c r="G13" s="2"/>
    </row>
    <row r="14" spans="1:7" ht="15" customHeight="1">
      <c r="A14" s="26">
        <v>3.5</v>
      </c>
      <c r="B14" s="2">
        <v>1.39</v>
      </c>
      <c r="C14" s="2">
        <v>3.7</v>
      </c>
      <c r="D14" s="2">
        <v>7.64</v>
      </c>
      <c r="E14" s="2"/>
      <c r="F14" s="2"/>
      <c r="G14" s="2"/>
    </row>
    <row r="15" spans="1:7" ht="15" customHeight="1">
      <c r="A15" s="26">
        <v>4</v>
      </c>
      <c r="B15" s="2">
        <v>1.88</v>
      </c>
      <c r="C15" s="2">
        <v>4.97</v>
      </c>
      <c r="D15" s="2">
        <v>9.75</v>
      </c>
      <c r="E15" s="2"/>
      <c r="F15" s="2"/>
      <c r="G15" s="2"/>
    </row>
    <row r="16" spans="1:7" ht="15" customHeight="1">
      <c r="A16" s="26">
        <v>4.5</v>
      </c>
      <c r="B16" s="2">
        <v>2.51</v>
      </c>
      <c r="C16" s="2">
        <v>6.58</v>
      </c>
      <c r="D16" s="2">
        <v>11.86</v>
      </c>
      <c r="E16" s="2"/>
      <c r="F16" s="2"/>
      <c r="G16" s="2"/>
    </row>
    <row r="17" spans="1:7" ht="15" customHeight="1">
      <c r="A17" s="26">
        <v>5</v>
      </c>
      <c r="B17" s="2">
        <v>3.29</v>
      </c>
      <c r="C17" s="2">
        <v>8.68</v>
      </c>
      <c r="D17" s="2">
        <v>14.25</v>
      </c>
      <c r="E17" s="2"/>
      <c r="F17" s="2"/>
      <c r="G17" s="2"/>
    </row>
    <row r="18" spans="1:7" ht="15" customHeight="1">
      <c r="A18" s="26">
        <v>5.5</v>
      </c>
      <c r="B18" s="2">
        <v>4.15</v>
      </c>
      <c r="C18" s="2">
        <v>10.7</v>
      </c>
      <c r="D18" s="2">
        <v>16.64</v>
      </c>
      <c r="E18" s="2"/>
      <c r="F18" s="2"/>
      <c r="G18" s="2"/>
    </row>
    <row r="19" spans="1:7" ht="15" customHeight="1">
      <c r="A19" s="26">
        <v>6</v>
      </c>
      <c r="B19" s="2">
        <v>5.12</v>
      </c>
      <c r="C19" s="2">
        <v>12.93</v>
      </c>
      <c r="D19" s="2">
        <v>18.95</v>
      </c>
      <c r="E19" s="2"/>
      <c r="F19" s="2"/>
      <c r="G19" s="2"/>
    </row>
    <row r="20" spans="1:7" ht="15" customHeight="1">
      <c r="A20" s="26">
        <v>6.5</v>
      </c>
      <c r="B20" s="2">
        <v>6.19</v>
      </c>
      <c r="C20" s="2">
        <v>15.08</v>
      </c>
      <c r="D20" s="2">
        <v>21.17</v>
      </c>
      <c r="E20" s="2"/>
      <c r="F20" s="2"/>
      <c r="G20" s="2"/>
    </row>
    <row r="21" spans="1:7" ht="15" customHeight="1">
      <c r="A21" s="26">
        <v>7</v>
      </c>
      <c r="B21" s="2">
        <v>7.2</v>
      </c>
      <c r="C21" s="2">
        <v>16.9</v>
      </c>
      <c r="D21" s="2">
        <v>23.25</v>
      </c>
      <c r="E21" s="2"/>
      <c r="F21" s="2"/>
      <c r="G21" s="2"/>
    </row>
    <row r="22" spans="1:7" ht="15" customHeight="1">
      <c r="A22" s="26">
        <v>7.5</v>
      </c>
      <c r="B22" s="2">
        <v>8.36</v>
      </c>
      <c r="C22" s="2">
        <v>19.3</v>
      </c>
      <c r="D22" s="2">
        <v>25.41</v>
      </c>
      <c r="E22" s="2"/>
      <c r="F22" s="2"/>
      <c r="G22" s="2"/>
    </row>
    <row r="23" spans="1:7" ht="15" customHeight="1">
      <c r="A23" s="26">
        <v>8</v>
      </c>
      <c r="B23" s="2">
        <v>9.46</v>
      </c>
      <c r="C23" s="2">
        <v>21.32</v>
      </c>
      <c r="D23" s="2">
        <v>27.42</v>
      </c>
      <c r="E23" s="2"/>
      <c r="F23" s="2"/>
      <c r="G23" s="2"/>
    </row>
    <row r="24" spans="1:7" ht="15" customHeight="1">
      <c r="A24" s="26">
        <v>8.5</v>
      </c>
      <c r="B24" s="2">
        <v>10.62</v>
      </c>
      <c r="C24" s="2">
        <v>23.41</v>
      </c>
      <c r="D24" s="2">
        <v>29.33</v>
      </c>
      <c r="E24" s="2"/>
      <c r="F24" s="2"/>
      <c r="G24" s="2"/>
    </row>
    <row r="25" spans="1:7" ht="15" customHeight="1">
      <c r="A25" s="26">
        <v>9</v>
      </c>
      <c r="B25" s="2">
        <v>11.86</v>
      </c>
      <c r="C25" s="2">
        <v>25.51</v>
      </c>
      <c r="D25" s="2">
        <v>31.16</v>
      </c>
      <c r="E25" s="2"/>
      <c r="F25" s="2"/>
      <c r="G25" s="2"/>
    </row>
    <row r="26" spans="1:7" ht="15" customHeight="1">
      <c r="A26" s="26">
        <v>9.5</v>
      </c>
      <c r="B26" s="2">
        <v>13.13</v>
      </c>
      <c r="C26" s="2">
        <v>27.59</v>
      </c>
      <c r="D26" s="2">
        <v>32.88</v>
      </c>
      <c r="E26" s="2"/>
      <c r="F26" s="2"/>
      <c r="G26" s="2"/>
    </row>
    <row r="27" spans="1:7" ht="15" customHeight="1">
      <c r="A27" s="26">
        <v>10</v>
      </c>
      <c r="B27" s="2">
        <v>14.38</v>
      </c>
      <c r="C27" s="2">
        <v>29.58</v>
      </c>
      <c r="D27" s="2">
        <v>34.6</v>
      </c>
      <c r="E27" s="2"/>
      <c r="F27" s="2"/>
      <c r="G27" s="2"/>
    </row>
    <row r="28" spans="1:7" ht="15" customHeight="1">
      <c r="A28" s="26">
        <v>10.5</v>
      </c>
      <c r="B28" s="2">
        <v>15.69</v>
      </c>
      <c r="C28" s="2">
        <v>31.75</v>
      </c>
      <c r="D28" s="2">
        <v>36.32</v>
      </c>
      <c r="E28" s="2"/>
      <c r="F28" s="2"/>
      <c r="G28" s="2"/>
    </row>
    <row r="29" spans="1:7" ht="15" customHeight="1">
      <c r="A29" s="26">
        <v>11</v>
      </c>
      <c r="B29" s="1">
        <v>16.87</v>
      </c>
      <c r="C29" s="2">
        <v>33.67</v>
      </c>
      <c r="D29" s="2">
        <v>37.81</v>
      </c>
      <c r="E29" s="2"/>
      <c r="F29" s="2"/>
      <c r="G29" s="2"/>
    </row>
    <row r="30" spans="1:7" ht="15" customHeight="1">
      <c r="A30" s="26">
        <v>11.5</v>
      </c>
      <c r="B30" s="1">
        <v>18.12</v>
      </c>
      <c r="C30" s="2">
        <v>35.44</v>
      </c>
      <c r="D30" s="2">
        <v>39.27</v>
      </c>
      <c r="E30" s="2"/>
      <c r="F30" s="2"/>
      <c r="G30" s="2"/>
    </row>
    <row r="31" spans="1:4" ht="15" customHeight="1">
      <c r="A31" s="26">
        <v>12</v>
      </c>
      <c r="B31" s="1">
        <v>19.24</v>
      </c>
      <c r="C31" s="1">
        <v>37.23</v>
      </c>
      <c r="D31" s="1">
        <v>40.54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6"/>
  <sheetViews>
    <sheetView showGridLines="0" zoomScalePageLayoutView="0" workbookViewId="0" topLeftCell="A1">
      <selection activeCell="A1" sqref="A1"/>
    </sheetView>
  </sheetViews>
  <sheetFormatPr defaultColWidth="9.00390625" defaultRowHeight="15" customHeight="1"/>
  <cols>
    <col min="1" max="1" width="9.875" style="1" customWidth="1"/>
    <col min="2" max="2" width="15.25390625" style="1" bestFit="1" customWidth="1"/>
    <col min="3" max="4" width="9.25390625" style="1" customWidth="1"/>
    <col min="5" max="16384" width="9.125" style="1" customWidth="1"/>
  </cols>
  <sheetData>
    <row r="1" ht="15" customHeight="1">
      <c r="A1" s="1" t="s">
        <v>52</v>
      </c>
    </row>
    <row r="2" ht="15" customHeight="1">
      <c r="A2" s="1" t="s">
        <v>73</v>
      </c>
    </row>
    <row r="5" spans="2:4" ht="15" customHeight="1">
      <c r="B5" s="6" t="s">
        <v>6</v>
      </c>
      <c r="C5" s="6" t="s">
        <v>21</v>
      </c>
      <c r="D5" s="6" t="s">
        <v>9</v>
      </c>
    </row>
    <row r="6" spans="1:4" ht="15" customHeight="1">
      <c r="A6" s="26">
        <v>0</v>
      </c>
      <c r="B6" s="2">
        <v>0</v>
      </c>
      <c r="C6" s="2">
        <v>0</v>
      </c>
      <c r="D6" s="2">
        <v>0</v>
      </c>
    </row>
    <row r="7" spans="1:4" ht="15" customHeight="1">
      <c r="A7" s="26">
        <v>0.5</v>
      </c>
      <c r="B7" s="2">
        <v>0.51</v>
      </c>
      <c r="C7" s="2">
        <v>0.66</v>
      </c>
      <c r="D7" s="2">
        <v>0.54</v>
      </c>
    </row>
    <row r="8" spans="1:4" ht="15" customHeight="1">
      <c r="A8" s="26">
        <v>1</v>
      </c>
      <c r="B8" s="2">
        <v>1.01</v>
      </c>
      <c r="C8" s="2">
        <v>1.19</v>
      </c>
      <c r="D8" s="2">
        <v>1.18</v>
      </c>
    </row>
    <row r="9" spans="1:4" ht="15" customHeight="1">
      <c r="A9" s="26">
        <v>1.5</v>
      </c>
      <c r="B9" s="2">
        <v>1.44</v>
      </c>
      <c r="C9" s="2">
        <v>1.66</v>
      </c>
      <c r="D9" s="2">
        <v>1.94</v>
      </c>
    </row>
    <row r="10" spans="1:4" ht="15" customHeight="1">
      <c r="A10" s="26">
        <v>2</v>
      </c>
      <c r="B10" s="2">
        <v>1.89</v>
      </c>
      <c r="C10" s="2">
        <v>2.06</v>
      </c>
      <c r="D10" s="2">
        <v>2.9</v>
      </c>
    </row>
    <row r="11" spans="1:4" ht="15" customHeight="1">
      <c r="A11" s="26">
        <v>2.5</v>
      </c>
      <c r="B11" s="2">
        <v>2.44</v>
      </c>
      <c r="C11" s="2">
        <v>2.74</v>
      </c>
      <c r="D11" s="2">
        <v>4.31</v>
      </c>
    </row>
    <row r="12" spans="1:4" ht="15" customHeight="1">
      <c r="A12" s="26">
        <v>3</v>
      </c>
      <c r="B12" s="2">
        <v>3</v>
      </c>
      <c r="C12" s="2">
        <v>3.51</v>
      </c>
      <c r="D12" s="2">
        <v>6.07</v>
      </c>
    </row>
    <row r="13" spans="1:4" ht="15" customHeight="1">
      <c r="A13" s="26">
        <v>3.5</v>
      </c>
      <c r="B13" s="2">
        <v>3.72</v>
      </c>
      <c r="C13" s="2">
        <v>4.72</v>
      </c>
      <c r="D13" s="2">
        <v>8.21</v>
      </c>
    </row>
    <row r="14" spans="1:4" ht="15" customHeight="1">
      <c r="A14" s="26">
        <v>4</v>
      </c>
      <c r="B14" s="2">
        <v>4.64</v>
      </c>
      <c r="C14" s="2">
        <v>6.05</v>
      </c>
      <c r="D14" s="2">
        <v>10.2</v>
      </c>
    </row>
    <row r="15" spans="1:4" ht="15" customHeight="1">
      <c r="A15" s="26">
        <v>4.5</v>
      </c>
      <c r="B15" s="2">
        <v>5.73</v>
      </c>
      <c r="C15" s="2">
        <v>7.83</v>
      </c>
      <c r="D15" s="2">
        <v>12.22</v>
      </c>
    </row>
    <row r="16" spans="1:4" ht="15" customHeight="1">
      <c r="A16" s="26">
        <v>5</v>
      </c>
      <c r="B16" s="2">
        <v>6.97</v>
      </c>
      <c r="C16" s="2">
        <v>9.83</v>
      </c>
      <c r="D16" s="2">
        <v>14.46</v>
      </c>
    </row>
    <row r="17" spans="1:4" ht="15" customHeight="1">
      <c r="A17" s="26">
        <v>5.5</v>
      </c>
      <c r="B17" s="2">
        <v>8.25</v>
      </c>
      <c r="C17" s="2">
        <v>11.78</v>
      </c>
      <c r="D17" s="2">
        <v>16.54</v>
      </c>
    </row>
    <row r="18" spans="1:4" ht="15" customHeight="1">
      <c r="A18" s="26">
        <v>6</v>
      </c>
      <c r="B18" s="2">
        <v>9.65</v>
      </c>
      <c r="C18" s="2">
        <v>13.77</v>
      </c>
      <c r="D18" s="2">
        <v>18.32</v>
      </c>
    </row>
    <row r="19" spans="1:4" ht="15" customHeight="1">
      <c r="A19" s="26">
        <v>6.5</v>
      </c>
      <c r="B19" s="2">
        <v>10.89</v>
      </c>
      <c r="C19" s="2">
        <v>15.33</v>
      </c>
      <c r="D19" s="2">
        <v>19.88</v>
      </c>
    </row>
    <row r="20" spans="1:4" ht="15" customHeight="1">
      <c r="A20" s="26">
        <v>7</v>
      </c>
      <c r="B20" s="2">
        <v>11.65</v>
      </c>
      <c r="C20" s="2">
        <v>16.3</v>
      </c>
      <c r="D20" s="2">
        <v>21</v>
      </c>
    </row>
    <row r="21" spans="1:4" ht="15" customHeight="1">
      <c r="A21" s="26">
        <v>7.5</v>
      </c>
      <c r="B21" s="2">
        <v>12.11</v>
      </c>
      <c r="C21" s="2">
        <v>17.19</v>
      </c>
      <c r="D21" s="2">
        <v>21.87</v>
      </c>
    </row>
    <row r="22" spans="1:4" ht="15" customHeight="1">
      <c r="A22" s="26">
        <v>8</v>
      </c>
      <c r="B22" s="2">
        <v>12.31</v>
      </c>
      <c r="C22" s="2">
        <v>17.48</v>
      </c>
      <c r="D22" s="2">
        <v>22.43</v>
      </c>
    </row>
    <row r="23" spans="1:4" ht="15" customHeight="1">
      <c r="A23" s="26">
        <v>8.5</v>
      </c>
      <c r="B23" s="2">
        <v>12.43</v>
      </c>
      <c r="C23" s="2">
        <v>17.63</v>
      </c>
      <c r="D23" s="2">
        <v>22.71</v>
      </c>
    </row>
    <row r="24" spans="1:4" ht="15" customHeight="1">
      <c r="A24" s="26">
        <v>9</v>
      </c>
      <c r="B24" s="2">
        <v>12.48</v>
      </c>
      <c r="C24" s="2">
        <v>17.71</v>
      </c>
      <c r="D24" s="2">
        <v>22.84</v>
      </c>
    </row>
    <row r="25" ht="15" customHeight="1">
      <c r="A25" s="5"/>
    </row>
    <row r="26" ht="15" customHeight="1">
      <c r="A26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4"/>
  <sheetViews>
    <sheetView showGridLines="0" zoomScalePageLayoutView="0" workbookViewId="0" topLeftCell="A1">
      <selection activeCell="A1" sqref="A1"/>
    </sheetView>
  </sheetViews>
  <sheetFormatPr defaultColWidth="9.00390625" defaultRowHeight="15" customHeight="1"/>
  <cols>
    <col min="1" max="1" width="20.75390625" style="1" customWidth="1"/>
    <col min="2" max="6" width="15.75390625" style="1" customWidth="1"/>
    <col min="7" max="7" width="17.00390625" style="1" customWidth="1"/>
    <col min="8" max="16384" width="9.125" style="1" customWidth="1"/>
  </cols>
  <sheetData>
    <row r="1" ht="15" customHeight="1">
      <c r="A1" s="1" t="s">
        <v>175</v>
      </c>
    </row>
    <row r="2" ht="15" customHeight="1">
      <c r="A2" s="1" t="s">
        <v>72</v>
      </c>
    </row>
    <row r="5" spans="2:7" ht="15" customHeight="1">
      <c r="B5" s="6" t="s">
        <v>6</v>
      </c>
      <c r="C5" s="6" t="s">
        <v>21</v>
      </c>
      <c r="D5" s="6" t="s">
        <v>9</v>
      </c>
      <c r="E5" s="6"/>
      <c r="F5" s="6"/>
      <c r="G5" s="6"/>
    </row>
    <row r="6" spans="1:7" ht="15" customHeight="1">
      <c r="A6" s="1" t="s">
        <v>11</v>
      </c>
      <c r="B6" s="27">
        <v>19.24</v>
      </c>
      <c r="C6" s="27">
        <v>37.23</v>
      </c>
      <c r="D6" s="27">
        <v>40.54</v>
      </c>
      <c r="E6" s="27"/>
      <c r="F6" s="27"/>
      <c r="G6" s="27"/>
    </row>
    <row r="7" spans="1:7" ht="15" customHeight="1">
      <c r="A7" s="5" t="s">
        <v>13</v>
      </c>
      <c r="B7" s="27">
        <v>23.65</v>
      </c>
      <c r="C7" s="27">
        <v>40.96</v>
      </c>
      <c r="D7" s="27">
        <v>39.27</v>
      </c>
      <c r="E7" s="27"/>
      <c r="F7" s="27"/>
      <c r="G7" s="27"/>
    </row>
    <row r="8" spans="1:7" ht="15" customHeight="1">
      <c r="A8" s="5" t="s">
        <v>26</v>
      </c>
      <c r="B8" s="27">
        <v>16.68</v>
      </c>
      <c r="C8" s="27">
        <v>38.36</v>
      </c>
      <c r="D8" s="27">
        <v>45.67</v>
      </c>
      <c r="E8" s="27"/>
      <c r="F8" s="27"/>
      <c r="G8" s="27"/>
    </row>
    <row r="9" spans="1:7" ht="15" customHeight="1">
      <c r="A9" s="5" t="s">
        <v>15</v>
      </c>
      <c r="B9" s="27">
        <v>21.57</v>
      </c>
      <c r="C9" s="27">
        <v>36.38</v>
      </c>
      <c r="D9" s="27">
        <v>39.71</v>
      </c>
      <c r="E9" s="27"/>
      <c r="F9" s="27"/>
      <c r="G9" s="27"/>
    </row>
    <row r="10" spans="1:7" ht="15" customHeight="1">
      <c r="A10" s="5" t="s">
        <v>27</v>
      </c>
      <c r="B10" s="27">
        <v>18.6</v>
      </c>
      <c r="C10" s="27">
        <v>36.24</v>
      </c>
      <c r="D10" s="27">
        <v>38.19</v>
      </c>
      <c r="E10" s="27"/>
      <c r="F10" s="27"/>
      <c r="G10" s="27"/>
    </row>
    <row r="11" spans="1:7" ht="15" customHeight="1">
      <c r="A11" s="5" t="s">
        <v>28</v>
      </c>
      <c r="B11" s="27">
        <v>19.71</v>
      </c>
      <c r="C11" s="27">
        <v>38.1</v>
      </c>
      <c r="D11" s="27">
        <v>44.13</v>
      </c>
      <c r="E11" s="27"/>
      <c r="F11" s="27"/>
      <c r="G11" s="27"/>
    </row>
    <row r="12" spans="1:7" ht="15" customHeight="1">
      <c r="A12" s="5" t="s">
        <v>17</v>
      </c>
      <c r="B12" s="27">
        <v>19.8</v>
      </c>
      <c r="C12" s="27">
        <v>38</v>
      </c>
      <c r="D12" s="27">
        <v>42.33</v>
      </c>
      <c r="E12" s="27"/>
      <c r="F12" s="27"/>
      <c r="G12" s="27"/>
    </row>
    <row r="13" spans="1:7" ht="15" customHeight="1">
      <c r="A13" s="5" t="s">
        <v>70</v>
      </c>
      <c r="B13" s="27">
        <v>14.2</v>
      </c>
      <c r="C13" s="27">
        <v>26.4</v>
      </c>
      <c r="D13" s="27">
        <v>34.81</v>
      </c>
      <c r="E13" s="27"/>
      <c r="F13" s="27"/>
      <c r="G13" s="27"/>
    </row>
    <row r="14" spans="1:7" ht="15" customHeight="1">
      <c r="A14" s="5" t="s">
        <v>18</v>
      </c>
      <c r="B14" s="27">
        <v>12.9</v>
      </c>
      <c r="C14" s="27">
        <v>31.85</v>
      </c>
      <c r="D14" s="27">
        <v>40.33</v>
      </c>
      <c r="E14" s="27"/>
      <c r="F14" s="27"/>
      <c r="G14" s="27"/>
    </row>
    <row r="15" spans="1:7" ht="15" customHeight="1">
      <c r="A15" s="5" t="s">
        <v>29</v>
      </c>
      <c r="B15" s="27">
        <v>15.1</v>
      </c>
      <c r="C15" s="27">
        <v>33.92</v>
      </c>
      <c r="D15" s="27">
        <v>34.21</v>
      </c>
      <c r="E15" s="27"/>
      <c r="F15" s="27"/>
      <c r="G15" s="27"/>
    </row>
    <row r="16" spans="1:7" ht="15" customHeight="1">
      <c r="A16" s="5" t="s">
        <v>57</v>
      </c>
      <c r="B16" s="27">
        <v>27.9</v>
      </c>
      <c r="C16" s="27">
        <v>38.27</v>
      </c>
      <c r="D16" s="27">
        <v>41</v>
      </c>
      <c r="E16" s="27"/>
      <c r="F16" s="27"/>
      <c r="G16" s="27"/>
    </row>
    <row r="17" spans="1:7" ht="15" customHeight="1">
      <c r="A17" s="1" t="s">
        <v>7</v>
      </c>
      <c r="B17" s="27">
        <v>32.1</v>
      </c>
      <c r="C17" s="27">
        <v>40.17</v>
      </c>
      <c r="D17" s="27">
        <v>42.23</v>
      </c>
      <c r="E17" s="27"/>
      <c r="F17" s="27"/>
      <c r="G17" s="27"/>
    </row>
    <row r="18" spans="1:7" ht="15" customHeight="1">
      <c r="A18" s="5" t="s">
        <v>58</v>
      </c>
      <c r="B18" s="27">
        <v>36.3</v>
      </c>
      <c r="C18" s="27">
        <v>46.33</v>
      </c>
      <c r="D18" s="27">
        <v>44.85</v>
      </c>
      <c r="E18" s="27"/>
      <c r="F18" s="27"/>
      <c r="G18" s="27"/>
    </row>
    <row r="19" spans="1:7" ht="15" customHeight="1">
      <c r="A19" s="5" t="s">
        <v>59</v>
      </c>
      <c r="B19" s="27">
        <v>28.1</v>
      </c>
      <c r="C19" s="27">
        <v>35.1</v>
      </c>
      <c r="D19" s="27">
        <v>42.73</v>
      </c>
      <c r="E19" s="27"/>
      <c r="F19" s="27"/>
      <c r="G19" s="27"/>
    </row>
    <row r="20" spans="2:7" ht="15" customHeight="1">
      <c r="B20" s="27"/>
      <c r="C20" s="27"/>
      <c r="D20" s="27"/>
      <c r="E20" s="27"/>
      <c r="F20" s="27"/>
      <c r="G20" s="27"/>
    </row>
    <row r="21" spans="1:7" ht="15" customHeight="1">
      <c r="A21" s="28"/>
      <c r="B21" s="27"/>
      <c r="C21" s="27"/>
      <c r="D21" s="27"/>
      <c r="E21" s="27"/>
      <c r="F21" s="27"/>
      <c r="G21" s="27"/>
    </row>
    <row r="22" spans="1:7" ht="15" customHeight="1">
      <c r="A22" s="28"/>
      <c r="B22" s="27"/>
      <c r="C22" s="27"/>
      <c r="D22" s="27"/>
      <c r="E22" s="27"/>
      <c r="F22" s="27"/>
      <c r="G22" s="27"/>
    </row>
    <row r="23" spans="1:7" ht="15" customHeight="1">
      <c r="A23" s="28"/>
      <c r="B23" s="27"/>
      <c r="C23" s="27"/>
      <c r="D23" s="27"/>
      <c r="E23" s="27"/>
      <c r="F23" s="27"/>
      <c r="G23" s="27"/>
    </row>
    <row r="24" spans="1:7" ht="15" customHeight="1">
      <c r="A24" s="28"/>
      <c r="B24" s="27"/>
      <c r="C24" s="27"/>
      <c r="D24" s="27"/>
      <c r="E24" s="27"/>
      <c r="F24" s="27"/>
      <c r="G24" s="2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A1" sqref="A1"/>
    </sheetView>
  </sheetViews>
  <sheetFormatPr defaultColWidth="9.00390625" defaultRowHeight="15" customHeight="1"/>
  <cols>
    <col min="1" max="1" width="15.375" style="1" customWidth="1"/>
    <col min="2" max="2" width="8.625" style="1" bestFit="1" customWidth="1"/>
    <col min="3" max="3" width="12.125" style="1" bestFit="1" customWidth="1"/>
    <col min="4" max="4" width="17.625" style="1" customWidth="1"/>
    <col min="5" max="5" width="22.625" style="1" customWidth="1"/>
    <col min="6" max="6" width="16.75390625" style="1" bestFit="1" customWidth="1"/>
    <col min="7" max="16384" width="9.125" style="1" customWidth="1"/>
  </cols>
  <sheetData>
    <row r="1" ht="15" customHeight="1">
      <c r="A1" s="1" t="s">
        <v>10</v>
      </c>
    </row>
    <row r="2" ht="15" customHeight="1">
      <c r="A2" s="1" t="s">
        <v>203</v>
      </c>
    </row>
    <row r="5" spans="2:6" ht="15" customHeight="1"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</row>
    <row r="6" spans="1:6" ht="15" customHeight="1">
      <c r="A6" s="1" t="s">
        <v>6</v>
      </c>
      <c r="B6" s="2">
        <v>22.66</v>
      </c>
      <c r="C6" s="2">
        <v>37.78</v>
      </c>
      <c r="D6" s="2">
        <v>14.4</v>
      </c>
      <c r="E6" s="2">
        <v>12.57</v>
      </c>
      <c r="F6" s="2">
        <v>12.59</v>
      </c>
    </row>
    <row r="7" spans="1:6" ht="15" customHeight="1">
      <c r="A7" s="1" t="s">
        <v>21</v>
      </c>
      <c r="B7" s="2">
        <v>28.96</v>
      </c>
      <c r="C7" s="2">
        <v>29.42</v>
      </c>
      <c r="D7" s="2">
        <v>20.64</v>
      </c>
      <c r="E7" s="2">
        <v>13.19</v>
      </c>
      <c r="F7" s="2">
        <v>7.79</v>
      </c>
    </row>
    <row r="8" spans="1:6" ht="15" customHeight="1">
      <c r="A8" s="1" t="s">
        <v>9</v>
      </c>
      <c r="B8" s="2">
        <v>48.14</v>
      </c>
      <c r="C8" s="2">
        <v>20.71</v>
      </c>
      <c r="D8" s="2">
        <v>8.29</v>
      </c>
      <c r="E8" s="2">
        <v>8.35</v>
      </c>
      <c r="F8" s="2">
        <v>14.51</v>
      </c>
    </row>
    <row r="9" spans="2:6" ht="15" customHeight="1">
      <c r="B9" s="2"/>
      <c r="C9" s="2"/>
      <c r="D9" s="2"/>
      <c r="E9" s="2"/>
      <c r="F9" s="2"/>
    </row>
    <row r="10" spans="2:6" ht="15" customHeight="1">
      <c r="B10" s="2"/>
      <c r="C10" s="2"/>
      <c r="D10" s="2"/>
      <c r="E10" s="2"/>
      <c r="F10" s="2"/>
    </row>
    <row r="11" spans="2:6" ht="15" customHeight="1">
      <c r="B11" s="2"/>
      <c r="C11" s="2"/>
      <c r="D11" s="2"/>
      <c r="E11" s="2"/>
      <c r="F11" s="2"/>
    </row>
    <row r="13" ht="15" customHeight="1">
      <c r="B13" s="2"/>
    </row>
    <row r="14" ht="15" customHeight="1">
      <c r="B14" s="2"/>
    </row>
    <row r="15" ht="15" customHeight="1">
      <c r="B15" s="2"/>
    </row>
    <row r="16" ht="15" customHeight="1">
      <c r="B16" s="2"/>
    </row>
    <row r="17" ht="15" customHeight="1">
      <c r="B17" s="2"/>
    </row>
    <row r="18" ht="15" customHeight="1">
      <c r="B18" s="2"/>
    </row>
    <row r="19" ht="15" customHeight="1">
      <c r="B19" s="2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PageLayoutView="0" workbookViewId="0" topLeftCell="A1">
      <selection activeCell="A1" sqref="A1"/>
    </sheetView>
  </sheetViews>
  <sheetFormatPr defaultColWidth="9.00390625" defaultRowHeight="15" customHeight="1"/>
  <cols>
    <col min="1" max="1" width="53.875" style="1" customWidth="1"/>
    <col min="2" max="2" width="15.25390625" style="1" bestFit="1" customWidth="1"/>
    <col min="3" max="6" width="9.00390625" style="1" customWidth="1"/>
    <col min="7" max="7" width="18.625" style="1" bestFit="1" customWidth="1"/>
    <col min="8" max="16384" width="9.125" style="1" customWidth="1"/>
  </cols>
  <sheetData>
    <row r="1" ht="15" customHeight="1">
      <c r="A1" s="1" t="s">
        <v>106</v>
      </c>
    </row>
    <row r="2" ht="15" customHeight="1">
      <c r="A2" s="1" t="s">
        <v>167</v>
      </c>
    </row>
    <row r="5" spans="2:7" ht="15" customHeight="1">
      <c r="B5" s="15"/>
      <c r="C5" s="15"/>
      <c r="D5" s="15"/>
      <c r="E5" s="15"/>
      <c r="F5" s="15"/>
      <c r="G5" s="15"/>
    </row>
    <row r="6" spans="2:7" ht="15" customHeight="1">
      <c r="B6" s="6" t="s">
        <v>6</v>
      </c>
      <c r="C6" s="6" t="s">
        <v>21</v>
      </c>
      <c r="D6" s="6" t="s">
        <v>9</v>
      </c>
      <c r="E6" s="6"/>
      <c r="F6" s="6"/>
      <c r="G6" s="6"/>
    </row>
    <row r="7" spans="1:7" ht="15" customHeight="1">
      <c r="A7" s="5" t="s">
        <v>60</v>
      </c>
      <c r="B7" s="27">
        <v>2</v>
      </c>
      <c r="C7" s="27">
        <v>3.12</v>
      </c>
      <c r="D7" s="27">
        <v>2.66</v>
      </c>
      <c r="E7" s="2"/>
      <c r="F7" s="2"/>
      <c r="G7" s="2"/>
    </row>
    <row r="8" spans="1:7" ht="15" customHeight="1">
      <c r="A8" s="1" t="s">
        <v>61</v>
      </c>
      <c r="B8" s="27"/>
      <c r="C8" s="27"/>
      <c r="D8" s="27"/>
      <c r="E8" s="2"/>
      <c r="F8" s="2"/>
      <c r="G8" s="2"/>
    </row>
    <row r="9" spans="1:7" ht="15" customHeight="1">
      <c r="A9" s="29" t="s">
        <v>62</v>
      </c>
      <c r="B9" s="27">
        <v>4.48</v>
      </c>
      <c r="C9" s="27">
        <v>5.29</v>
      </c>
      <c r="D9" s="27">
        <v>4.96</v>
      </c>
      <c r="E9" s="2"/>
      <c r="F9" s="2"/>
      <c r="G9" s="2"/>
    </row>
    <row r="10" spans="1:7" ht="15" customHeight="1">
      <c r="A10" s="29" t="s">
        <v>63</v>
      </c>
      <c r="B10" s="27">
        <v>4.35</v>
      </c>
      <c r="C10" s="27">
        <v>5.14</v>
      </c>
      <c r="D10" s="27">
        <v>4.63</v>
      </c>
      <c r="E10" s="2"/>
      <c r="F10" s="2"/>
      <c r="G10" s="2"/>
    </row>
    <row r="11" spans="1:7" ht="15" customHeight="1">
      <c r="A11" s="1" t="s">
        <v>64</v>
      </c>
      <c r="B11" s="27"/>
      <c r="C11" s="27"/>
      <c r="D11" s="27"/>
      <c r="E11" s="2"/>
      <c r="F11" s="2"/>
      <c r="G11" s="2"/>
    </row>
    <row r="12" spans="1:7" ht="15" customHeight="1">
      <c r="A12" s="29" t="s">
        <v>62</v>
      </c>
      <c r="B12" s="27">
        <v>6.57</v>
      </c>
      <c r="C12" s="27">
        <v>7.48</v>
      </c>
      <c r="D12" s="27">
        <v>6.39</v>
      </c>
      <c r="E12" s="2"/>
      <c r="F12" s="2"/>
      <c r="G12" s="2"/>
    </row>
    <row r="13" spans="1:7" ht="15" customHeight="1">
      <c r="A13" s="29" t="s">
        <v>63</v>
      </c>
      <c r="B13" s="27">
        <v>7.07</v>
      </c>
      <c r="C13" s="27">
        <v>7.94</v>
      </c>
      <c r="D13" s="27">
        <v>6.71</v>
      </c>
      <c r="E13" s="2"/>
      <c r="F13" s="2"/>
      <c r="G13" s="2"/>
    </row>
    <row r="14" spans="1:7" ht="15" customHeight="1">
      <c r="A14" s="29" t="s">
        <v>65</v>
      </c>
      <c r="B14" s="27">
        <v>7.07</v>
      </c>
      <c r="C14" s="27">
        <v>8.47</v>
      </c>
      <c r="D14" s="27">
        <v>7.24</v>
      </c>
      <c r="E14" s="2"/>
      <c r="F14" s="2"/>
      <c r="G14" s="2"/>
    </row>
    <row r="20" ht="15" customHeight="1">
      <c r="A20" s="5"/>
    </row>
    <row r="21" ht="15" customHeight="1">
      <c r="A21" s="5"/>
    </row>
    <row r="22" ht="15" customHeight="1">
      <c r="A22" s="5"/>
    </row>
    <row r="23" ht="15" customHeight="1">
      <c r="A23" s="5"/>
    </row>
    <row r="24" ht="15" customHeight="1">
      <c r="A24" s="5"/>
    </row>
    <row r="25" ht="15" customHeight="1">
      <c r="A25" s="5"/>
    </row>
    <row r="26" ht="15" customHeight="1">
      <c r="A26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58"/>
  <sheetViews>
    <sheetView showGridLines="0" zoomScalePageLayoutView="0" workbookViewId="0" topLeftCell="A1">
      <selection activeCell="A1" sqref="A1"/>
    </sheetView>
  </sheetViews>
  <sheetFormatPr defaultColWidth="20.875" defaultRowHeight="15" customHeight="1"/>
  <cols>
    <col min="1" max="1" width="8.125" style="5" customWidth="1"/>
    <col min="2" max="2" width="22.75390625" style="23" bestFit="1" customWidth="1"/>
    <col min="3" max="3" width="14.75390625" style="9" bestFit="1" customWidth="1"/>
    <col min="4" max="4" width="13.25390625" style="9" customWidth="1"/>
    <col min="5" max="5" width="4.375" style="11" customWidth="1"/>
    <col min="6" max="6" width="19.25390625" style="11" bestFit="1" customWidth="1"/>
    <col min="7" max="7" width="14.75390625" style="1" bestFit="1" customWidth="1"/>
    <col min="8" max="8" width="11.25390625" style="1" customWidth="1"/>
    <col min="9" max="9" width="12.875" style="1" customWidth="1"/>
    <col min="10" max="10" width="23.25390625" style="1" bestFit="1" customWidth="1"/>
    <col min="11" max="11" width="12.375" style="1" bestFit="1" customWidth="1"/>
    <col min="12" max="12" width="12.375" style="8" bestFit="1" customWidth="1"/>
    <col min="13" max="13" width="10.00390625" style="10" customWidth="1"/>
    <col min="14" max="18" width="8.875" style="8" customWidth="1"/>
    <col min="19" max="251" width="9.125" style="1" customWidth="1"/>
    <col min="252" max="252" width="29.125" style="1" customWidth="1"/>
    <col min="253" max="253" width="24.375" style="1" customWidth="1"/>
    <col min="254" max="254" width="15.125" style="1" customWidth="1"/>
    <col min="255" max="16384" width="20.875" style="1" customWidth="1"/>
  </cols>
  <sheetData>
    <row r="1" ht="15" customHeight="1">
      <c r="A1" s="5" t="s">
        <v>107</v>
      </c>
    </row>
    <row r="2" ht="15" customHeight="1">
      <c r="A2" s="5" t="s">
        <v>176</v>
      </c>
    </row>
    <row r="4" spans="2:13" ht="15" customHeight="1">
      <c r="B4" s="5" t="s">
        <v>127</v>
      </c>
      <c r="C4" s="39"/>
      <c r="D4" s="39"/>
      <c r="E4" s="9"/>
      <c r="F4" s="5" t="s">
        <v>66</v>
      </c>
      <c r="I4" s="9"/>
      <c r="M4" s="30"/>
    </row>
    <row r="5" spans="2:14" s="5" customFormat="1" ht="15" customHeight="1">
      <c r="B5" s="5" t="s">
        <v>67</v>
      </c>
      <c r="C5" s="9" t="s">
        <v>68</v>
      </c>
      <c r="D5" s="9" t="s">
        <v>113</v>
      </c>
      <c r="E5" s="9"/>
      <c r="F5" s="5" t="s">
        <v>67</v>
      </c>
      <c r="G5" s="39" t="s">
        <v>68</v>
      </c>
      <c r="H5" s="9" t="s">
        <v>130</v>
      </c>
      <c r="I5" s="9" t="s">
        <v>113</v>
      </c>
      <c r="K5" s="1"/>
      <c r="L5" s="7"/>
      <c r="M5" s="31"/>
      <c r="N5" s="7"/>
    </row>
    <row r="6" spans="1:18" ht="15" customHeight="1">
      <c r="A6" s="5" t="s">
        <v>86</v>
      </c>
      <c r="B6" s="5" t="s">
        <v>116</v>
      </c>
      <c r="C6" s="48">
        <v>85118789</v>
      </c>
      <c r="D6" s="9">
        <f>C6*20</f>
        <v>1702375780</v>
      </c>
      <c r="E6" s="40"/>
      <c r="F6" s="5" t="s">
        <v>114</v>
      </c>
      <c r="G6" s="9">
        <v>511312380</v>
      </c>
      <c r="H6" s="49">
        <v>110246245</v>
      </c>
      <c r="I6" s="9">
        <f>H6*20</f>
        <v>2204924900</v>
      </c>
      <c r="O6" s="1"/>
      <c r="P6" s="1"/>
      <c r="Q6" s="1"/>
      <c r="R6" s="1"/>
    </row>
    <row r="7" spans="1:18" ht="15" customHeight="1">
      <c r="A7" s="5" t="s">
        <v>87</v>
      </c>
      <c r="B7" s="5" t="s">
        <v>118</v>
      </c>
      <c r="C7" s="48">
        <v>70407236</v>
      </c>
      <c r="D7" s="9">
        <f aca="true" t="shared" si="0" ref="D7:D20">C7*20</f>
        <v>1408144720</v>
      </c>
      <c r="E7" s="40"/>
      <c r="F7" s="5" t="s">
        <v>154</v>
      </c>
      <c r="G7" s="39">
        <v>560273580</v>
      </c>
      <c r="H7" s="49">
        <v>110113143</v>
      </c>
      <c r="I7" s="9">
        <f aca="true" t="shared" si="1" ref="I7:I20">H7*20</f>
        <v>2202262860</v>
      </c>
      <c r="J7" s="6"/>
      <c r="L7" s="33"/>
      <c r="M7" s="1"/>
      <c r="O7" s="9"/>
      <c r="P7" s="1"/>
      <c r="Q7" s="1"/>
      <c r="R7" s="1"/>
    </row>
    <row r="8" spans="1:18" ht="15" customHeight="1">
      <c r="A8" s="5" t="s">
        <v>88</v>
      </c>
      <c r="B8" s="5" t="s">
        <v>120</v>
      </c>
      <c r="C8" s="48">
        <v>65531922</v>
      </c>
      <c r="D8" s="9">
        <f t="shared" si="0"/>
        <v>1310638440</v>
      </c>
      <c r="E8" s="40"/>
      <c r="F8" s="10" t="s">
        <v>138</v>
      </c>
      <c r="G8" s="39">
        <v>193120900</v>
      </c>
      <c r="H8" s="49">
        <v>90988433</v>
      </c>
      <c r="I8" s="9">
        <f t="shared" si="1"/>
        <v>1819768660</v>
      </c>
      <c r="J8" s="10"/>
      <c r="L8" s="33"/>
      <c r="M8" s="34"/>
      <c r="N8" s="34"/>
      <c r="O8" s="1"/>
      <c r="P8" s="1"/>
      <c r="Q8" s="1"/>
      <c r="R8" s="1"/>
    </row>
    <row r="9" spans="1:18" ht="15" customHeight="1">
      <c r="A9" s="5" t="s">
        <v>89</v>
      </c>
      <c r="B9" s="5" t="s">
        <v>117</v>
      </c>
      <c r="C9" s="49">
        <v>62446758</v>
      </c>
      <c r="D9" s="9">
        <f t="shared" si="0"/>
        <v>1248935160</v>
      </c>
      <c r="E9" s="40"/>
      <c r="F9" s="5" t="s">
        <v>124</v>
      </c>
      <c r="G9" s="39">
        <v>589820100</v>
      </c>
      <c r="H9" s="49">
        <v>78933152</v>
      </c>
      <c r="I9" s="9">
        <f t="shared" si="1"/>
        <v>1578663040</v>
      </c>
      <c r="J9" s="10"/>
      <c r="L9" s="33"/>
      <c r="M9" s="34"/>
      <c r="N9" s="34"/>
      <c r="O9" s="1"/>
      <c r="P9" s="1"/>
      <c r="Q9" s="1"/>
      <c r="R9" s="1"/>
    </row>
    <row r="10" spans="1:18" ht="15" customHeight="1">
      <c r="A10" s="5" t="s">
        <v>90</v>
      </c>
      <c r="B10" s="5" t="s">
        <v>119</v>
      </c>
      <c r="C10" s="48">
        <v>52524391</v>
      </c>
      <c r="D10" s="9">
        <f t="shared" si="0"/>
        <v>1050487820</v>
      </c>
      <c r="E10" s="40"/>
      <c r="F10" s="5" t="s">
        <v>135</v>
      </c>
      <c r="G10" s="39">
        <v>298881780</v>
      </c>
      <c r="H10" s="49">
        <v>74307007</v>
      </c>
      <c r="I10" s="9">
        <f t="shared" si="1"/>
        <v>1486140140</v>
      </c>
      <c r="J10" s="10"/>
      <c r="L10" s="33"/>
      <c r="M10" s="34"/>
      <c r="N10" s="34"/>
      <c r="O10" s="1"/>
      <c r="P10" s="1"/>
      <c r="Q10" s="1"/>
      <c r="R10" s="1"/>
    </row>
    <row r="11" spans="1:18" ht="15" customHeight="1">
      <c r="A11" s="5" t="s">
        <v>91</v>
      </c>
      <c r="B11" s="5" t="s">
        <v>121</v>
      </c>
      <c r="C11" s="48">
        <v>47729535</v>
      </c>
      <c r="D11" s="9">
        <f t="shared" si="0"/>
        <v>954590700</v>
      </c>
      <c r="E11" s="6"/>
      <c r="F11" s="5" t="s">
        <v>139</v>
      </c>
      <c r="G11" s="39">
        <v>82157060</v>
      </c>
      <c r="H11" s="49">
        <v>73207336</v>
      </c>
      <c r="I11" s="9">
        <f t="shared" si="1"/>
        <v>1464146720</v>
      </c>
      <c r="J11" s="10"/>
      <c r="L11" s="33"/>
      <c r="M11" s="34"/>
      <c r="N11" s="34"/>
      <c r="O11" s="1"/>
      <c r="P11" s="1"/>
      <c r="Q11" s="1"/>
      <c r="R11" s="1"/>
    </row>
    <row r="12" spans="1:18" ht="15" customHeight="1">
      <c r="A12" s="5" t="s">
        <v>92</v>
      </c>
      <c r="B12" s="5" t="s">
        <v>115</v>
      </c>
      <c r="C12" s="48">
        <v>44030685</v>
      </c>
      <c r="D12" s="9">
        <f t="shared" si="0"/>
        <v>880613700</v>
      </c>
      <c r="E12" s="40"/>
      <c r="F12" s="5" t="s">
        <v>140</v>
      </c>
      <c r="G12" s="10">
        <v>231598180</v>
      </c>
      <c r="H12" s="49">
        <v>65597760</v>
      </c>
      <c r="I12" s="9">
        <f t="shared" si="1"/>
        <v>1311955200</v>
      </c>
      <c r="J12" s="10"/>
      <c r="L12" s="33"/>
      <c r="M12" s="34"/>
      <c r="N12" s="34"/>
      <c r="O12" s="1"/>
      <c r="P12" s="1"/>
      <c r="Q12" s="1"/>
      <c r="R12" s="1"/>
    </row>
    <row r="13" spans="1:18" ht="15" customHeight="1">
      <c r="A13" s="5" t="s">
        <v>93</v>
      </c>
      <c r="B13" s="5" t="s">
        <v>125</v>
      </c>
      <c r="C13" s="48">
        <v>39533166</v>
      </c>
      <c r="D13" s="9">
        <f t="shared" si="0"/>
        <v>790663320</v>
      </c>
      <c r="E13" s="40"/>
      <c r="F13" s="5" t="s">
        <v>141</v>
      </c>
      <c r="G13" s="39">
        <v>212550980</v>
      </c>
      <c r="H13" s="49">
        <v>59458252</v>
      </c>
      <c r="I13" s="9">
        <f t="shared" si="1"/>
        <v>1189165040</v>
      </c>
      <c r="J13" s="10"/>
      <c r="L13" s="33"/>
      <c r="M13" s="34"/>
      <c r="N13" s="34"/>
      <c r="O13" s="1"/>
      <c r="P13" s="1"/>
      <c r="Q13" s="1"/>
      <c r="R13" s="1"/>
    </row>
    <row r="14" spans="1:18" ht="15" customHeight="1">
      <c r="A14" s="5" t="s">
        <v>94</v>
      </c>
      <c r="B14" s="5" t="s">
        <v>126</v>
      </c>
      <c r="C14" s="48">
        <v>37057821</v>
      </c>
      <c r="D14" s="9">
        <f t="shared" si="0"/>
        <v>741156420</v>
      </c>
      <c r="E14" s="40"/>
      <c r="F14" s="5" t="s">
        <v>142</v>
      </c>
      <c r="G14" s="39">
        <v>66393740</v>
      </c>
      <c r="H14" s="50">
        <v>48036018</v>
      </c>
      <c r="I14" s="9">
        <f t="shared" si="1"/>
        <v>960720360</v>
      </c>
      <c r="J14" s="10"/>
      <c r="L14" s="33"/>
      <c r="M14" s="34"/>
      <c r="N14" s="34"/>
      <c r="O14" s="1"/>
      <c r="P14" s="1"/>
      <c r="Q14" s="1"/>
      <c r="R14" s="1"/>
    </row>
    <row r="15" spans="1:18" ht="15" customHeight="1">
      <c r="A15" s="5" t="s">
        <v>95</v>
      </c>
      <c r="B15" s="5" t="s">
        <v>137</v>
      </c>
      <c r="C15" s="48">
        <v>34129380</v>
      </c>
      <c r="D15" s="9">
        <f t="shared" si="0"/>
        <v>682587600</v>
      </c>
      <c r="E15" s="40"/>
      <c r="F15" s="5" t="s">
        <v>136</v>
      </c>
      <c r="G15" s="39">
        <v>188729080</v>
      </c>
      <c r="H15" s="49">
        <v>48036018</v>
      </c>
      <c r="I15" s="9">
        <f t="shared" si="1"/>
        <v>960720360</v>
      </c>
      <c r="J15" s="10"/>
      <c r="L15" s="33"/>
      <c r="M15" s="34"/>
      <c r="N15" s="34"/>
      <c r="O15" s="1"/>
      <c r="P15" s="1"/>
      <c r="Q15" s="1"/>
      <c r="R15" s="1"/>
    </row>
    <row r="16" spans="1:18" ht="15" customHeight="1">
      <c r="A16" s="5" t="s">
        <v>96</v>
      </c>
      <c r="B16" s="5" t="s">
        <v>122</v>
      </c>
      <c r="C16" s="48">
        <v>32446130</v>
      </c>
      <c r="D16" s="9">
        <f t="shared" si="0"/>
        <v>648922600</v>
      </c>
      <c r="E16" s="40"/>
      <c r="F16" s="5" t="s">
        <v>143</v>
      </c>
      <c r="G16" s="39">
        <v>273186300</v>
      </c>
      <c r="H16" s="49">
        <v>38547236</v>
      </c>
      <c r="I16" s="9">
        <f t="shared" si="1"/>
        <v>770944720</v>
      </c>
      <c r="J16" s="10"/>
      <c r="L16" s="33"/>
      <c r="M16" s="34"/>
      <c r="N16" s="34"/>
      <c r="O16" s="1"/>
      <c r="P16" s="1"/>
      <c r="Q16" s="1"/>
      <c r="R16" s="1"/>
    </row>
    <row r="17" spans="1:18" ht="15" customHeight="1">
      <c r="A17" s="5" t="s">
        <v>97</v>
      </c>
      <c r="B17" s="5" t="s">
        <v>124</v>
      </c>
      <c r="C17" s="48">
        <v>29491005</v>
      </c>
      <c r="D17" s="9">
        <f t="shared" si="0"/>
        <v>589820100</v>
      </c>
      <c r="E17" s="40"/>
      <c r="F17" s="5" t="s">
        <v>144</v>
      </c>
      <c r="G17" s="39">
        <v>151008040</v>
      </c>
      <c r="H17" s="49">
        <v>36912777</v>
      </c>
      <c r="I17" s="9">
        <f t="shared" si="1"/>
        <v>738255540</v>
      </c>
      <c r="J17" s="10"/>
      <c r="L17" s="33"/>
      <c r="M17" s="34"/>
      <c r="N17" s="34"/>
      <c r="O17" s="1"/>
      <c r="P17" s="1"/>
      <c r="Q17" s="1"/>
      <c r="R17" s="1"/>
    </row>
    <row r="18" spans="1:18" ht="15" customHeight="1">
      <c r="A18" s="5" t="s">
        <v>98</v>
      </c>
      <c r="B18" s="5" t="s">
        <v>123</v>
      </c>
      <c r="C18" s="48">
        <v>28506568</v>
      </c>
      <c r="D18" s="9">
        <f t="shared" si="0"/>
        <v>570131360</v>
      </c>
      <c r="E18" s="40"/>
      <c r="F18" s="5" t="s">
        <v>145</v>
      </c>
      <c r="G18" s="39">
        <v>100246640</v>
      </c>
      <c r="H18" s="49">
        <v>35599255</v>
      </c>
      <c r="I18" s="9">
        <f t="shared" si="1"/>
        <v>711985100</v>
      </c>
      <c r="J18" s="10"/>
      <c r="L18" s="33"/>
      <c r="M18" s="34"/>
      <c r="N18" s="34"/>
      <c r="O18" s="1"/>
      <c r="P18" s="1"/>
      <c r="Q18" s="1"/>
      <c r="R18" s="1"/>
    </row>
    <row r="19" spans="1:18" ht="15" customHeight="1">
      <c r="A19" s="5" t="s">
        <v>99</v>
      </c>
      <c r="B19" s="5" t="s">
        <v>154</v>
      </c>
      <c r="C19" s="48">
        <v>28013679</v>
      </c>
      <c r="D19" s="9">
        <f t="shared" si="0"/>
        <v>560273580</v>
      </c>
      <c r="E19" s="40"/>
      <c r="F19" s="5" t="s">
        <v>146</v>
      </c>
      <c r="G19" s="39">
        <v>160681280</v>
      </c>
      <c r="H19" s="49">
        <v>32975154</v>
      </c>
      <c r="I19" s="9">
        <f t="shared" si="1"/>
        <v>659503080</v>
      </c>
      <c r="J19" s="10"/>
      <c r="L19" s="33"/>
      <c r="M19" s="34"/>
      <c r="N19" s="34"/>
      <c r="O19" s="1"/>
      <c r="P19" s="1"/>
      <c r="Q19" s="1"/>
      <c r="R19" s="1"/>
    </row>
    <row r="20" spans="1:18" ht="15" customHeight="1">
      <c r="A20" s="5" t="s">
        <v>100</v>
      </c>
      <c r="B20" s="5" t="s">
        <v>114</v>
      </c>
      <c r="C20" s="48">
        <v>25565619</v>
      </c>
      <c r="D20" s="9">
        <f t="shared" si="0"/>
        <v>511312380</v>
      </c>
      <c r="E20" s="40"/>
      <c r="F20" s="5" t="s">
        <v>147</v>
      </c>
      <c r="G20" s="39">
        <v>136667420</v>
      </c>
      <c r="H20" s="49">
        <v>30892518</v>
      </c>
      <c r="I20" s="9">
        <f t="shared" si="1"/>
        <v>617850360</v>
      </c>
      <c r="J20" s="10"/>
      <c r="L20" s="33"/>
      <c r="M20" s="34"/>
      <c r="N20" s="34"/>
      <c r="O20" s="1"/>
      <c r="P20" s="1"/>
      <c r="Q20" s="1"/>
      <c r="R20" s="1"/>
    </row>
    <row r="21" spans="3:18" ht="15" customHeight="1">
      <c r="C21" s="39"/>
      <c r="D21" s="43"/>
      <c r="E21" s="40"/>
      <c r="F21" s="23"/>
      <c r="G21" s="39"/>
      <c r="H21" s="44"/>
      <c r="I21" s="43"/>
      <c r="J21" s="10"/>
      <c r="L21" s="33"/>
      <c r="M21" s="34"/>
      <c r="N21" s="34"/>
      <c r="O21" s="1"/>
      <c r="P21" s="1"/>
      <c r="Q21" s="1"/>
      <c r="R21" s="1"/>
    </row>
    <row r="22" spans="3:18" ht="15" customHeight="1">
      <c r="C22" s="39"/>
      <c r="D22" s="39"/>
      <c r="E22" s="9"/>
      <c r="F22" s="41"/>
      <c r="G22" s="10"/>
      <c r="H22" s="10"/>
      <c r="I22" s="10"/>
      <c r="L22" s="34"/>
      <c r="M22" s="34"/>
      <c r="N22" s="34"/>
      <c r="O22" s="1"/>
      <c r="P22" s="1"/>
      <c r="Q22" s="1"/>
      <c r="R22" s="1"/>
    </row>
    <row r="23" spans="3:18" ht="15" customHeight="1">
      <c r="C23" s="42"/>
      <c r="D23" s="42"/>
      <c r="E23" s="9"/>
      <c r="F23" s="41"/>
      <c r="G23" s="10"/>
      <c r="H23" s="42"/>
      <c r="I23" s="40"/>
      <c r="L23" s="34"/>
      <c r="M23" s="34"/>
      <c r="N23" s="34"/>
      <c r="O23" s="1"/>
      <c r="P23" s="1"/>
      <c r="Q23" s="1"/>
      <c r="R23" s="1"/>
    </row>
    <row r="24" spans="1:18" ht="15" customHeight="1">
      <c r="A24" s="35"/>
      <c r="C24" s="40"/>
      <c r="D24" s="40"/>
      <c r="E24" s="9"/>
      <c r="F24" s="41"/>
      <c r="G24" s="10"/>
      <c r="H24" s="40"/>
      <c r="I24" s="40"/>
      <c r="L24" s="34"/>
      <c r="M24" s="34"/>
      <c r="N24" s="34"/>
      <c r="O24" s="1"/>
      <c r="P24" s="1"/>
      <c r="Q24" s="1"/>
      <c r="R24" s="1"/>
    </row>
    <row r="25" spans="3:18" ht="15" customHeight="1">
      <c r="C25" s="40"/>
      <c r="D25" s="40"/>
      <c r="E25" s="9"/>
      <c r="F25" s="41"/>
      <c r="G25" s="9"/>
      <c r="H25" s="40"/>
      <c r="I25" s="40"/>
      <c r="M25" s="1"/>
      <c r="N25" s="1"/>
      <c r="O25" s="1"/>
      <c r="P25" s="1"/>
      <c r="Q25" s="1"/>
      <c r="R25" s="1"/>
    </row>
    <row r="26" spans="3:18" ht="15" customHeight="1">
      <c r="C26" s="40"/>
      <c r="D26" s="40"/>
      <c r="E26" s="9"/>
      <c r="F26" s="5"/>
      <c r="G26" s="8"/>
      <c r="H26" s="40"/>
      <c r="I26" s="40"/>
      <c r="L26" s="9"/>
      <c r="M26" s="1"/>
      <c r="N26" s="1"/>
      <c r="O26" s="1"/>
      <c r="P26" s="1"/>
      <c r="Q26" s="1"/>
      <c r="R26" s="1"/>
    </row>
    <row r="27" spans="3:18" ht="15" customHeight="1">
      <c r="C27" s="40"/>
      <c r="D27" s="40"/>
      <c r="E27" s="9"/>
      <c r="F27" s="5"/>
      <c r="G27" s="8"/>
      <c r="H27" s="40"/>
      <c r="I27" s="40"/>
      <c r="L27" s="6"/>
      <c r="M27" s="1"/>
      <c r="N27" s="1"/>
      <c r="O27" s="1"/>
      <c r="P27" s="1"/>
      <c r="Q27" s="1"/>
      <c r="R27" s="1"/>
    </row>
    <row r="28" spans="3:18" ht="15" customHeight="1">
      <c r="C28" s="40"/>
      <c r="D28" s="40"/>
      <c r="E28" s="9"/>
      <c r="F28" s="5"/>
      <c r="G28" s="8"/>
      <c r="H28" s="40"/>
      <c r="I28" s="40"/>
      <c r="L28" s="23"/>
      <c r="M28" s="1"/>
      <c r="N28" s="1"/>
      <c r="O28" s="1"/>
      <c r="P28" s="1"/>
      <c r="Q28" s="1"/>
      <c r="R28" s="1"/>
    </row>
    <row r="29" spans="3:18" ht="15" customHeight="1">
      <c r="C29" s="40"/>
      <c r="D29" s="40"/>
      <c r="E29" s="9"/>
      <c r="F29" s="5"/>
      <c r="G29" s="8"/>
      <c r="H29" s="40"/>
      <c r="I29" s="40"/>
      <c r="L29" s="23"/>
      <c r="M29" s="1"/>
      <c r="N29" s="1"/>
      <c r="O29" s="1"/>
      <c r="P29" s="1"/>
      <c r="Q29" s="1"/>
      <c r="R29" s="1"/>
    </row>
    <row r="30" spans="2:18" ht="15" customHeight="1">
      <c r="B30" s="36"/>
      <c r="C30" s="40"/>
      <c r="D30" s="40"/>
      <c r="E30" s="9"/>
      <c r="F30" s="5"/>
      <c r="G30" s="8"/>
      <c r="H30" s="40"/>
      <c r="I30" s="40"/>
      <c r="L30" s="23"/>
      <c r="M30" s="1"/>
      <c r="N30" s="1"/>
      <c r="O30" s="1"/>
      <c r="P30" s="1"/>
      <c r="Q30" s="1"/>
      <c r="R30" s="1"/>
    </row>
    <row r="31" spans="2:18" ht="15" customHeight="1">
      <c r="B31" s="36"/>
      <c r="C31" s="40"/>
      <c r="D31" s="40"/>
      <c r="E31" s="9"/>
      <c r="F31" s="7"/>
      <c r="G31" s="8"/>
      <c r="H31" s="40"/>
      <c r="I31" s="40"/>
      <c r="L31" s="23"/>
      <c r="M31" s="1"/>
      <c r="N31" s="1"/>
      <c r="O31" s="1"/>
      <c r="P31" s="1"/>
      <c r="Q31" s="1"/>
      <c r="R31" s="1"/>
    </row>
    <row r="32" spans="2:18" ht="15" customHeight="1">
      <c r="B32" s="36"/>
      <c r="C32" s="40"/>
      <c r="D32" s="40"/>
      <c r="E32" s="24"/>
      <c r="F32" s="7"/>
      <c r="G32" s="8"/>
      <c r="H32" s="40"/>
      <c r="I32" s="40"/>
      <c r="L32" s="23"/>
      <c r="M32" s="1"/>
      <c r="N32" s="1"/>
      <c r="O32" s="1"/>
      <c r="P32" s="1"/>
      <c r="Q32" s="1"/>
      <c r="R32" s="1"/>
    </row>
    <row r="33" spans="2:18" ht="15" customHeight="1">
      <c r="B33" s="36"/>
      <c r="C33" s="40"/>
      <c r="D33" s="40"/>
      <c r="E33" s="24"/>
      <c r="F33" s="26"/>
      <c r="G33" s="8"/>
      <c r="H33" s="40"/>
      <c r="I33" s="40"/>
      <c r="L33" s="23"/>
      <c r="M33" s="1"/>
      <c r="N33" s="1"/>
      <c r="O33" s="1"/>
      <c r="P33" s="1"/>
      <c r="Q33" s="1"/>
      <c r="R33" s="1"/>
    </row>
    <row r="34" spans="1:18" ht="15" customHeight="1">
      <c r="A34" s="7"/>
      <c r="B34" s="36"/>
      <c r="C34" s="40"/>
      <c r="D34" s="40"/>
      <c r="E34" s="24"/>
      <c r="F34" s="26"/>
      <c r="G34" s="8"/>
      <c r="H34" s="40"/>
      <c r="I34" s="40"/>
      <c r="L34" s="23"/>
      <c r="M34" s="1"/>
      <c r="N34" s="1"/>
      <c r="O34" s="1"/>
      <c r="P34" s="1"/>
      <c r="Q34" s="1"/>
      <c r="R34" s="1"/>
    </row>
    <row r="35" spans="2:18" ht="15" customHeight="1">
      <c r="B35" s="36"/>
      <c r="C35" s="40"/>
      <c r="D35" s="40"/>
      <c r="E35" s="24"/>
      <c r="F35" s="26"/>
      <c r="G35" s="8"/>
      <c r="H35" s="40"/>
      <c r="I35" s="40"/>
      <c r="L35" s="23"/>
      <c r="M35" s="1"/>
      <c r="N35" s="1"/>
      <c r="O35" s="1"/>
      <c r="P35" s="1"/>
      <c r="Q35" s="1"/>
      <c r="R35" s="1"/>
    </row>
    <row r="36" spans="2:18" ht="15" customHeight="1">
      <c r="B36" s="36"/>
      <c r="C36" s="40"/>
      <c r="D36" s="40"/>
      <c r="E36" s="24"/>
      <c r="F36" s="26"/>
      <c r="G36" s="8"/>
      <c r="H36" s="40"/>
      <c r="I36" s="40"/>
      <c r="L36" s="23"/>
      <c r="M36" s="1"/>
      <c r="N36" s="1"/>
      <c r="O36" s="1"/>
      <c r="P36" s="1"/>
      <c r="Q36" s="1"/>
      <c r="R36" s="1"/>
    </row>
    <row r="37" spans="1:18" ht="15" customHeight="1">
      <c r="A37" s="7"/>
      <c r="C37" s="40"/>
      <c r="D37" s="40"/>
      <c r="E37" s="24"/>
      <c r="F37" s="26"/>
      <c r="G37" s="8"/>
      <c r="H37" s="40"/>
      <c r="I37" s="40"/>
      <c r="L37" s="23"/>
      <c r="M37" s="1"/>
      <c r="N37" s="1"/>
      <c r="O37" s="1"/>
      <c r="P37" s="1"/>
      <c r="Q37" s="1"/>
      <c r="R37" s="1"/>
    </row>
    <row r="38" spans="1:18" ht="15" customHeight="1">
      <c r="A38" s="7"/>
      <c r="C38" s="40"/>
      <c r="D38" s="40"/>
      <c r="E38" s="24"/>
      <c r="F38" s="26"/>
      <c r="G38" s="8"/>
      <c r="H38" s="40"/>
      <c r="I38" s="40"/>
      <c r="L38" s="23"/>
      <c r="M38" s="1"/>
      <c r="N38" s="1"/>
      <c r="O38" s="1"/>
      <c r="P38" s="1"/>
      <c r="Q38" s="1"/>
      <c r="R38" s="1"/>
    </row>
    <row r="39" spans="3:18" ht="15" customHeight="1">
      <c r="C39" s="31"/>
      <c r="D39" s="31"/>
      <c r="E39" s="23"/>
      <c r="F39" s="23"/>
      <c r="G39" s="24"/>
      <c r="H39" s="5"/>
      <c r="I39" s="23"/>
      <c r="J39" s="10"/>
      <c r="K39" s="23"/>
      <c r="L39" s="23"/>
      <c r="M39" s="1"/>
      <c r="N39" s="1"/>
      <c r="O39" s="1"/>
      <c r="P39" s="1"/>
      <c r="Q39" s="1"/>
      <c r="R39" s="1"/>
    </row>
    <row r="40" spans="3:18" ht="15" customHeight="1">
      <c r="C40" s="31"/>
      <c r="D40" s="31"/>
      <c r="E40" s="23"/>
      <c r="F40" s="23"/>
      <c r="G40" s="24"/>
      <c r="H40" s="5"/>
      <c r="I40" s="23"/>
      <c r="J40" s="10"/>
      <c r="K40" s="23"/>
      <c r="L40" s="23"/>
      <c r="M40" s="1"/>
      <c r="N40" s="1"/>
      <c r="O40" s="1"/>
      <c r="P40" s="1"/>
      <c r="Q40" s="1"/>
      <c r="R40" s="1"/>
    </row>
    <row r="41" spans="3:18" ht="15" customHeight="1">
      <c r="C41" s="31"/>
      <c r="D41" s="31"/>
      <c r="E41" s="23"/>
      <c r="F41" s="23"/>
      <c r="G41" s="24"/>
      <c r="H41" s="5"/>
      <c r="I41" s="23"/>
      <c r="J41" s="10"/>
      <c r="K41" s="23"/>
      <c r="L41" s="23"/>
      <c r="M41" s="1"/>
      <c r="N41" s="1"/>
      <c r="O41" s="1"/>
      <c r="P41" s="1"/>
      <c r="Q41" s="1"/>
      <c r="R41" s="1"/>
    </row>
    <row r="42" spans="3:18" ht="15" customHeight="1">
      <c r="C42" s="26"/>
      <c r="D42" s="26"/>
      <c r="E42" s="23"/>
      <c r="F42" s="23"/>
      <c r="G42" s="24"/>
      <c r="H42" s="5"/>
      <c r="I42" s="23"/>
      <c r="J42" s="10"/>
      <c r="K42" s="23"/>
      <c r="L42" s="23"/>
      <c r="M42" s="1"/>
      <c r="N42" s="1"/>
      <c r="O42" s="1"/>
      <c r="P42" s="1"/>
      <c r="Q42" s="1"/>
      <c r="R42" s="1"/>
    </row>
    <row r="43" spans="3:18" ht="15" customHeight="1">
      <c r="C43" s="26"/>
      <c r="D43" s="26"/>
      <c r="E43" s="23"/>
      <c r="F43" s="23"/>
      <c r="G43" s="24"/>
      <c r="H43" s="8"/>
      <c r="I43" s="23"/>
      <c r="J43" s="8"/>
      <c r="K43" s="23"/>
      <c r="L43" s="23"/>
      <c r="M43" s="1"/>
      <c r="N43" s="1"/>
      <c r="O43" s="1"/>
      <c r="P43" s="1"/>
      <c r="Q43" s="1"/>
      <c r="R43" s="1"/>
    </row>
    <row r="44" spans="3:18" ht="15" customHeight="1">
      <c r="C44" s="26"/>
      <c r="D44" s="26"/>
      <c r="E44" s="23"/>
      <c r="F44" s="23"/>
      <c r="G44" s="24"/>
      <c r="H44" s="8"/>
      <c r="I44" s="23"/>
      <c r="J44" s="8"/>
      <c r="K44" s="23"/>
      <c r="L44" s="23"/>
      <c r="M44" s="1"/>
      <c r="N44" s="1"/>
      <c r="O44" s="1"/>
      <c r="P44" s="1"/>
      <c r="Q44" s="1"/>
      <c r="R44" s="1"/>
    </row>
    <row r="45" spans="3:18" ht="15" customHeight="1">
      <c r="C45" s="26"/>
      <c r="D45" s="26"/>
      <c r="E45" s="23"/>
      <c r="F45" s="23"/>
      <c r="G45" s="24"/>
      <c r="H45" s="8"/>
      <c r="I45" s="23"/>
      <c r="J45" s="8"/>
      <c r="K45" s="23"/>
      <c r="L45" s="23"/>
      <c r="M45" s="1"/>
      <c r="N45" s="1"/>
      <c r="O45" s="1"/>
      <c r="P45" s="1"/>
      <c r="Q45" s="1"/>
      <c r="R45" s="1"/>
    </row>
    <row r="46" spans="3:18" ht="15" customHeight="1">
      <c r="C46" s="26"/>
      <c r="D46" s="26"/>
      <c r="E46" s="23"/>
      <c r="F46" s="23"/>
      <c r="G46" s="24"/>
      <c r="H46" s="8"/>
      <c r="I46" s="23"/>
      <c r="J46" s="8"/>
      <c r="K46" s="23"/>
      <c r="L46" s="23"/>
      <c r="M46" s="1"/>
      <c r="N46" s="1"/>
      <c r="O46" s="1"/>
      <c r="P46" s="1"/>
      <c r="Q46" s="1"/>
      <c r="R46" s="1"/>
    </row>
    <row r="47" spans="3:18" ht="15" customHeight="1">
      <c r="C47" s="26"/>
      <c r="D47" s="26"/>
      <c r="E47" s="23"/>
      <c r="F47" s="23"/>
      <c r="G47" s="24"/>
      <c r="H47" s="8"/>
      <c r="I47" s="23"/>
      <c r="J47" s="8"/>
      <c r="K47" s="23"/>
      <c r="L47" s="23"/>
      <c r="M47" s="22"/>
      <c r="P47" s="1"/>
      <c r="Q47" s="1"/>
      <c r="R47" s="1"/>
    </row>
    <row r="48" spans="3:13" ht="15" customHeight="1">
      <c r="C48" s="26"/>
      <c r="D48" s="26"/>
      <c r="E48" s="23"/>
      <c r="F48" s="23"/>
      <c r="G48" s="24"/>
      <c r="I48" s="23"/>
      <c r="K48" s="23"/>
      <c r="L48" s="23"/>
      <c r="M48" s="22"/>
    </row>
    <row r="49" spans="3:13" ht="15" customHeight="1">
      <c r="C49" s="26"/>
      <c r="D49" s="26"/>
      <c r="E49" s="23"/>
      <c r="F49" s="23"/>
      <c r="G49" s="24"/>
      <c r="I49" s="23"/>
      <c r="K49" s="23"/>
      <c r="L49" s="23"/>
      <c r="M49" s="22"/>
    </row>
    <row r="50" spans="3:13" ht="15" customHeight="1">
      <c r="C50" s="37"/>
      <c r="D50" s="37"/>
      <c r="E50" s="23"/>
      <c r="F50" s="23"/>
      <c r="G50" s="22"/>
      <c r="I50" s="23"/>
      <c r="K50" s="23"/>
      <c r="L50" s="23"/>
      <c r="M50" s="22"/>
    </row>
    <row r="51" spans="2:13" ht="15" customHeight="1">
      <c r="B51" s="38"/>
      <c r="C51" s="37"/>
      <c r="D51" s="37"/>
      <c r="E51" s="23"/>
      <c r="F51" s="23"/>
      <c r="G51" s="22"/>
      <c r="I51" s="23"/>
      <c r="K51" s="23"/>
      <c r="L51" s="23"/>
      <c r="M51" s="22"/>
    </row>
    <row r="52" spans="2:13" ht="15" customHeight="1">
      <c r="B52" s="38"/>
      <c r="C52" s="37"/>
      <c r="D52" s="37"/>
      <c r="E52" s="23"/>
      <c r="F52" s="23"/>
      <c r="G52" s="22"/>
      <c r="I52" s="23"/>
      <c r="K52" s="23"/>
      <c r="L52" s="23"/>
      <c r="M52" s="22"/>
    </row>
    <row r="53" spans="2:13" ht="15" customHeight="1">
      <c r="B53" s="38"/>
      <c r="C53" s="19"/>
      <c r="D53" s="19"/>
      <c r="E53" s="38"/>
      <c r="G53" s="22"/>
      <c r="M53" s="22"/>
    </row>
    <row r="54" spans="2:13" ht="15" customHeight="1">
      <c r="B54" s="38"/>
      <c r="C54" s="19"/>
      <c r="D54" s="19"/>
      <c r="E54" s="38"/>
      <c r="G54" s="22"/>
      <c r="I54" s="10"/>
      <c r="M54" s="22"/>
    </row>
    <row r="55" spans="2:13" ht="15" customHeight="1">
      <c r="B55" s="38"/>
      <c r="C55" s="19"/>
      <c r="D55" s="19"/>
      <c r="E55" s="23"/>
      <c r="G55" s="22"/>
      <c r="M55" s="22"/>
    </row>
    <row r="56" spans="2:7" ht="15" customHeight="1">
      <c r="B56" s="38"/>
      <c r="C56" s="19"/>
      <c r="D56" s="19"/>
      <c r="E56" s="38"/>
      <c r="G56" s="22"/>
    </row>
    <row r="57" spans="3:5" ht="15" customHeight="1">
      <c r="C57" s="19"/>
      <c r="D57" s="19"/>
      <c r="E57" s="38"/>
    </row>
    <row r="58" spans="3:4" ht="15" customHeight="1">
      <c r="C58" s="19"/>
      <c r="D58" s="1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42"/>
  <sheetViews>
    <sheetView showGridLines="0" zoomScalePageLayoutView="0" workbookViewId="0" topLeftCell="A4">
      <selection activeCell="A1" sqref="A1"/>
    </sheetView>
  </sheetViews>
  <sheetFormatPr defaultColWidth="20.875" defaultRowHeight="15" customHeight="1"/>
  <cols>
    <col min="1" max="1" width="8.125" style="5" customWidth="1"/>
    <col min="2" max="2" width="29.125" style="23" bestFit="1" customWidth="1"/>
    <col min="3" max="3" width="14.75390625" style="9" bestFit="1" customWidth="1"/>
    <col min="4" max="4" width="12.625" style="9" customWidth="1"/>
    <col min="5" max="5" width="8.00390625" style="11" customWidth="1"/>
    <col min="6" max="6" width="19.25390625" style="11" bestFit="1" customWidth="1"/>
    <col min="7" max="7" width="14.75390625" style="1" bestFit="1" customWidth="1"/>
    <col min="8" max="8" width="11.375" style="1" customWidth="1"/>
    <col min="9" max="9" width="11.25390625" style="1" bestFit="1" customWidth="1"/>
    <col min="10" max="10" width="23.25390625" style="1" bestFit="1" customWidth="1"/>
    <col min="11" max="11" width="12.375" style="1" bestFit="1" customWidth="1"/>
    <col min="12" max="12" width="12.375" style="8" bestFit="1" customWidth="1"/>
    <col min="13" max="13" width="10.00390625" style="10" customWidth="1"/>
    <col min="14" max="18" width="8.875" style="8" customWidth="1"/>
    <col min="19" max="251" width="9.125" style="1" customWidth="1"/>
    <col min="252" max="252" width="29.125" style="1" customWidth="1"/>
    <col min="253" max="253" width="24.375" style="1" customWidth="1"/>
    <col min="254" max="254" width="15.125" style="1" customWidth="1"/>
    <col min="255" max="16384" width="20.875" style="1" customWidth="1"/>
  </cols>
  <sheetData>
    <row r="1" ht="15" customHeight="1">
      <c r="A1" s="5" t="s">
        <v>172</v>
      </c>
    </row>
    <row r="2" ht="15" customHeight="1">
      <c r="A2" s="5" t="s">
        <v>177</v>
      </c>
    </row>
    <row r="5" spans="2:13" ht="15" customHeight="1">
      <c r="B5" s="5" t="s">
        <v>127</v>
      </c>
      <c r="C5" s="39"/>
      <c r="D5" s="39"/>
      <c r="E5" s="9"/>
      <c r="F5" s="5" t="s">
        <v>66</v>
      </c>
      <c r="I5" s="9"/>
      <c r="M5" s="30"/>
    </row>
    <row r="6" spans="2:14" s="5" customFormat="1" ht="15" customHeight="1">
      <c r="B6" s="5" t="s">
        <v>67</v>
      </c>
      <c r="C6" s="9" t="s">
        <v>68</v>
      </c>
      <c r="D6" s="9" t="s">
        <v>113</v>
      </c>
      <c r="E6" s="9"/>
      <c r="F6" s="5" t="s">
        <v>67</v>
      </c>
      <c r="G6" s="39" t="s">
        <v>68</v>
      </c>
      <c r="H6" s="9" t="s">
        <v>130</v>
      </c>
      <c r="I6" s="9" t="s">
        <v>113</v>
      </c>
      <c r="K6" s="1"/>
      <c r="L6" s="7"/>
      <c r="M6" s="31"/>
      <c r="N6" s="7"/>
    </row>
    <row r="7" spans="1:18" ht="15" customHeight="1">
      <c r="A7" s="5" t="s">
        <v>86</v>
      </c>
      <c r="B7" s="5" t="s">
        <v>115</v>
      </c>
      <c r="C7" s="54">
        <v>5827496</v>
      </c>
      <c r="D7" s="55">
        <f>C7*20</f>
        <v>116549920</v>
      </c>
      <c r="E7" s="56"/>
      <c r="F7" s="57" t="s">
        <v>114</v>
      </c>
      <c r="G7" s="55">
        <v>74735540</v>
      </c>
      <c r="H7" s="55">
        <v>17992173</v>
      </c>
      <c r="I7" s="55">
        <f>H7*20</f>
        <v>359843460</v>
      </c>
      <c r="O7" s="1"/>
      <c r="P7" s="1"/>
      <c r="Q7" s="1"/>
      <c r="R7" s="1"/>
    </row>
    <row r="8" spans="1:18" ht="15" customHeight="1">
      <c r="A8" s="5" t="s">
        <v>87</v>
      </c>
      <c r="B8" s="5" t="s">
        <v>116</v>
      </c>
      <c r="C8" s="54">
        <v>4801263</v>
      </c>
      <c r="D8" s="55">
        <f aca="true" t="shared" si="0" ref="D8:D21">C8*20</f>
        <v>96025260</v>
      </c>
      <c r="E8" s="56"/>
      <c r="F8" s="57" t="s">
        <v>154</v>
      </c>
      <c r="G8" s="54">
        <v>53989880</v>
      </c>
      <c r="H8" s="55">
        <v>11357774</v>
      </c>
      <c r="I8" s="55">
        <f aca="true" t="shared" si="1" ref="I8:I21">H8*20</f>
        <v>227155480</v>
      </c>
      <c r="J8" s="6"/>
      <c r="L8" s="33"/>
      <c r="M8" s="1"/>
      <c r="O8" s="9"/>
      <c r="P8" s="1"/>
      <c r="Q8" s="1"/>
      <c r="R8" s="1"/>
    </row>
    <row r="9" spans="1:18" ht="15" customHeight="1">
      <c r="A9" s="5" t="s">
        <v>88</v>
      </c>
      <c r="B9" s="5" t="s">
        <v>117</v>
      </c>
      <c r="C9" s="54">
        <v>4752065</v>
      </c>
      <c r="D9" s="55">
        <f t="shared" si="0"/>
        <v>95041300</v>
      </c>
      <c r="E9" s="56"/>
      <c r="F9" s="58" t="s">
        <v>140</v>
      </c>
      <c r="G9" s="54">
        <v>19567440</v>
      </c>
      <c r="H9" s="55">
        <v>6128263</v>
      </c>
      <c r="I9" s="55">
        <f t="shared" si="1"/>
        <v>122565260</v>
      </c>
      <c r="J9" s="10"/>
      <c r="L9" s="33"/>
      <c r="M9" s="34"/>
      <c r="N9" s="34"/>
      <c r="O9" s="1"/>
      <c r="P9" s="1"/>
      <c r="Q9" s="1"/>
      <c r="R9" s="1"/>
    </row>
    <row r="10" spans="1:18" ht="15" customHeight="1">
      <c r="A10" s="5" t="s">
        <v>89</v>
      </c>
      <c r="B10" s="5" t="s">
        <v>118</v>
      </c>
      <c r="C10" s="55">
        <v>4420114</v>
      </c>
      <c r="D10" s="55">
        <f t="shared" si="0"/>
        <v>88402280</v>
      </c>
      <c r="E10" s="56"/>
      <c r="F10" s="57" t="s">
        <v>135</v>
      </c>
      <c r="G10" s="54">
        <v>21754600</v>
      </c>
      <c r="H10" s="55">
        <v>5726050</v>
      </c>
      <c r="I10" s="55">
        <f t="shared" si="1"/>
        <v>114521000</v>
      </c>
      <c r="J10" s="10"/>
      <c r="L10" s="33"/>
      <c r="M10" s="34"/>
      <c r="N10" s="34"/>
      <c r="O10" s="1"/>
      <c r="P10" s="1"/>
      <c r="Q10" s="1"/>
      <c r="R10" s="1"/>
    </row>
    <row r="11" spans="1:18" ht="15" customHeight="1">
      <c r="A11" s="5" t="s">
        <v>90</v>
      </c>
      <c r="B11" s="5" t="s">
        <v>119</v>
      </c>
      <c r="C11" s="54">
        <v>4230887</v>
      </c>
      <c r="D11" s="55">
        <f t="shared" si="0"/>
        <v>84617740</v>
      </c>
      <c r="E11" s="56"/>
      <c r="F11" s="57" t="s">
        <v>124</v>
      </c>
      <c r="G11" s="54">
        <v>38651260</v>
      </c>
      <c r="H11" s="55">
        <v>5655749</v>
      </c>
      <c r="I11" s="55">
        <f t="shared" si="1"/>
        <v>113114980</v>
      </c>
      <c r="J11" s="10"/>
      <c r="L11" s="33"/>
      <c r="M11" s="34"/>
      <c r="N11" s="34"/>
      <c r="O11" s="1"/>
      <c r="P11" s="1"/>
      <c r="Q11" s="1"/>
      <c r="R11" s="1"/>
    </row>
    <row r="12" spans="1:18" ht="15" customHeight="1">
      <c r="A12" s="5" t="s">
        <v>91</v>
      </c>
      <c r="B12" s="5" t="s">
        <v>120</v>
      </c>
      <c r="C12" s="54">
        <v>3825680</v>
      </c>
      <c r="D12" s="55">
        <f t="shared" si="0"/>
        <v>76513600</v>
      </c>
      <c r="E12" s="59"/>
      <c r="F12" s="57" t="s">
        <v>138</v>
      </c>
      <c r="G12" s="54">
        <v>13461420</v>
      </c>
      <c r="H12" s="55">
        <v>5403971</v>
      </c>
      <c r="I12" s="55">
        <f t="shared" si="1"/>
        <v>108079420</v>
      </c>
      <c r="J12" s="10"/>
      <c r="L12" s="33"/>
      <c r="M12" s="34"/>
      <c r="N12" s="34"/>
      <c r="O12" s="1"/>
      <c r="P12" s="1"/>
      <c r="Q12" s="1"/>
      <c r="R12" s="1"/>
    </row>
    <row r="13" spans="1:18" ht="15" customHeight="1">
      <c r="A13" s="5" t="s">
        <v>92</v>
      </c>
      <c r="B13" s="5" t="s">
        <v>114</v>
      </c>
      <c r="C13" s="54">
        <v>3736777</v>
      </c>
      <c r="D13" s="55">
        <f t="shared" si="0"/>
        <v>74735540</v>
      </c>
      <c r="E13" s="56"/>
      <c r="F13" s="57" t="s">
        <v>136</v>
      </c>
      <c r="G13" s="58">
        <v>17299760</v>
      </c>
      <c r="H13" s="55">
        <v>4667991</v>
      </c>
      <c r="I13" s="55">
        <f t="shared" si="1"/>
        <v>93359820</v>
      </c>
      <c r="J13" s="10"/>
      <c r="L13" s="33"/>
      <c r="M13" s="34"/>
      <c r="N13" s="34"/>
      <c r="O13" s="1"/>
      <c r="P13" s="1"/>
      <c r="Q13" s="1"/>
      <c r="R13" s="1"/>
    </row>
    <row r="14" spans="1:18" ht="15" customHeight="1">
      <c r="A14" s="5" t="s">
        <v>93</v>
      </c>
      <c r="B14" s="5" t="s">
        <v>121</v>
      </c>
      <c r="C14" s="54">
        <v>3248117</v>
      </c>
      <c r="D14" s="55">
        <f t="shared" si="0"/>
        <v>64962340</v>
      </c>
      <c r="E14" s="56"/>
      <c r="F14" s="57" t="s">
        <v>141</v>
      </c>
      <c r="G14" s="54">
        <v>14054300</v>
      </c>
      <c r="H14" s="55">
        <v>4307429</v>
      </c>
      <c r="I14" s="55">
        <f t="shared" si="1"/>
        <v>86148580</v>
      </c>
      <c r="J14" s="10"/>
      <c r="L14" s="33"/>
      <c r="M14" s="34"/>
      <c r="N14" s="34"/>
      <c r="O14" s="1"/>
      <c r="P14" s="1"/>
      <c r="Q14" s="1"/>
      <c r="R14" s="1"/>
    </row>
    <row r="15" spans="1:18" ht="15" customHeight="1">
      <c r="A15" s="5" t="s">
        <v>94</v>
      </c>
      <c r="B15" s="5" t="s">
        <v>122</v>
      </c>
      <c r="C15" s="54">
        <v>2938338</v>
      </c>
      <c r="D15" s="55">
        <f t="shared" si="0"/>
        <v>58766760</v>
      </c>
      <c r="E15" s="56"/>
      <c r="F15" s="57" t="s">
        <v>139</v>
      </c>
      <c r="G15" s="54">
        <v>4762140</v>
      </c>
      <c r="H15" s="58">
        <v>3948422</v>
      </c>
      <c r="I15" s="55">
        <f t="shared" si="1"/>
        <v>78968440</v>
      </c>
      <c r="J15" s="10"/>
      <c r="L15" s="33"/>
      <c r="M15" s="34"/>
      <c r="N15" s="34"/>
      <c r="O15" s="1"/>
      <c r="P15" s="1"/>
      <c r="Q15" s="1"/>
      <c r="R15" s="1"/>
    </row>
    <row r="16" spans="1:18" ht="15" customHeight="1">
      <c r="A16" s="5" t="s">
        <v>95</v>
      </c>
      <c r="B16" s="5" t="s">
        <v>154</v>
      </c>
      <c r="C16" s="54">
        <v>2699494</v>
      </c>
      <c r="D16" s="55">
        <f t="shared" si="0"/>
        <v>53989880</v>
      </c>
      <c r="E16" s="56"/>
      <c r="F16" s="57" t="s">
        <v>146</v>
      </c>
      <c r="G16" s="54">
        <v>13856500</v>
      </c>
      <c r="H16" s="55">
        <v>3152969</v>
      </c>
      <c r="I16" s="55">
        <f t="shared" si="1"/>
        <v>63059380</v>
      </c>
      <c r="J16" s="10"/>
      <c r="L16" s="33"/>
      <c r="M16" s="34"/>
      <c r="N16" s="34"/>
      <c r="O16" s="1"/>
      <c r="P16" s="1"/>
      <c r="Q16" s="1"/>
      <c r="R16" s="1"/>
    </row>
    <row r="17" spans="1:18" ht="15" customHeight="1">
      <c r="A17" s="5" t="s">
        <v>96</v>
      </c>
      <c r="B17" s="5" t="s">
        <v>123</v>
      </c>
      <c r="C17" s="54">
        <v>2539287</v>
      </c>
      <c r="D17" s="55">
        <f t="shared" si="0"/>
        <v>50785740</v>
      </c>
      <c r="E17" s="56"/>
      <c r="F17" s="57" t="s">
        <v>151</v>
      </c>
      <c r="G17" s="54">
        <v>1938100</v>
      </c>
      <c r="H17" s="55">
        <v>3074836</v>
      </c>
      <c r="I17" s="55">
        <f t="shared" si="1"/>
        <v>61496720</v>
      </c>
      <c r="J17" s="10"/>
      <c r="L17" s="33"/>
      <c r="M17" s="34"/>
      <c r="N17" s="34"/>
      <c r="O17" s="1"/>
      <c r="P17" s="1"/>
      <c r="Q17" s="1"/>
      <c r="R17" s="1"/>
    </row>
    <row r="18" spans="1:18" ht="15" customHeight="1">
      <c r="A18" s="5" t="s">
        <v>97</v>
      </c>
      <c r="B18" s="5" t="s">
        <v>148</v>
      </c>
      <c r="C18" s="54">
        <v>2376042</v>
      </c>
      <c r="D18" s="55">
        <f t="shared" si="0"/>
        <v>47520840</v>
      </c>
      <c r="E18" s="56"/>
      <c r="F18" s="57" t="s">
        <v>144</v>
      </c>
      <c r="G18" s="54">
        <v>11196580</v>
      </c>
      <c r="H18" s="55">
        <v>2945196</v>
      </c>
      <c r="I18" s="55">
        <f t="shared" si="1"/>
        <v>58903920</v>
      </c>
      <c r="J18" s="10"/>
      <c r="L18" s="33"/>
      <c r="M18" s="34"/>
      <c r="N18" s="34"/>
      <c r="O18" s="1"/>
      <c r="P18" s="1"/>
      <c r="Q18" s="1"/>
      <c r="R18" s="1"/>
    </row>
    <row r="19" spans="1:18" ht="15" customHeight="1">
      <c r="A19" s="5" t="s">
        <v>98</v>
      </c>
      <c r="B19" s="5" t="s">
        <v>124</v>
      </c>
      <c r="C19" s="54">
        <v>1932563</v>
      </c>
      <c r="D19" s="55">
        <f t="shared" si="0"/>
        <v>38651260</v>
      </c>
      <c r="E19" s="56"/>
      <c r="F19" s="57" t="s">
        <v>152</v>
      </c>
      <c r="G19" s="54">
        <v>11133600</v>
      </c>
      <c r="H19" s="55">
        <v>2832545</v>
      </c>
      <c r="I19" s="55">
        <f t="shared" si="1"/>
        <v>56650900</v>
      </c>
      <c r="J19" s="10"/>
      <c r="L19" s="33"/>
      <c r="M19" s="34"/>
      <c r="N19" s="34"/>
      <c r="O19" s="1"/>
      <c r="P19" s="1"/>
      <c r="Q19" s="1"/>
      <c r="R19" s="1"/>
    </row>
    <row r="20" spans="1:18" ht="15" customHeight="1">
      <c r="A20" s="5" t="s">
        <v>99</v>
      </c>
      <c r="B20" s="5" t="s">
        <v>149</v>
      </c>
      <c r="C20" s="54">
        <v>1884884</v>
      </c>
      <c r="D20" s="55">
        <f t="shared" si="0"/>
        <v>37697680</v>
      </c>
      <c r="E20" s="56"/>
      <c r="F20" s="57" t="s">
        <v>153</v>
      </c>
      <c r="G20" s="54">
        <v>24878640</v>
      </c>
      <c r="H20" s="55">
        <v>2782160</v>
      </c>
      <c r="I20" s="55">
        <f t="shared" si="1"/>
        <v>55643200</v>
      </c>
      <c r="J20" s="10"/>
      <c r="L20" s="33"/>
      <c r="M20" s="34"/>
      <c r="N20" s="34"/>
      <c r="O20" s="1"/>
      <c r="P20" s="1"/>
      <c r="Q20" s="1"/>
      <c r="R20" s="1"/>
    </row>
    <row r="21" spans="1:18" ht="15" customHeight="1">
      <c r="A21" s="5" t="s">
        <v>100</v>
      </c>
      <c r="B21" s="5" t="s">
        <v>150</v>
      </c>
      <c r="C21" s="54">
        <v>1587128</v>
      </c>
      <c r="D21" s="55">
        <f t="shared" si="0"/>
        <v>31742560</v>
      </c>
      <c r="E21" s="56"/>
      <c r="F21" s="57" t="s">
        <v>143</v>
      </c>
      <c r="G21" s="54">
        <v>18313300</v>
      </c>
      <c r="H21" s="55">
        <v>2719615</v>
      </c>
      <c r="I21" s="55">
        <f t="shared" si="1"/>
        <v>54392300</v>
      </c>
      <c r="J21" s="10"/>
      <c r="L21" s="33"/>
      <c r="M21" s="34"/>
      <c r="N21" s="34"/>
      <c r="O21" s="1"/>
      <c r="P21" s="1"/>
      <c r="Q21" s="1"/>
      <c r="R21" s="1"/>
    </row>
    <row r="22" spans="3:18" ht="15" customHeight="1">
      <c r="C22" s="39"/>
      <c r="D22" s="43"/>
      <c r="E22" s="40"/>
      <c r="F22" s="23"/>
      <c r="G22" s="39"/>
      <c r="H22" s="44"/>
      <c r="I22" s="43"/>
      <c r="J22" s="10"/>
      <c r="L22" s="33"/>
      <c r="M22" s="34"/>
      <c r="N22" s="34"/>
      <c r="O22" s="1"/>
      <c r="P22" s="1"/>
      <c r="Q22" s="1"/>
      <c r="R22" s="1"/>
    </row>
    <row r="23" spans="3:18" ht="15" customHeight="1">
      <c r="C23" s="31"/>
      <c r="D23" s="31"/>
      <c r="E23" s="23"/>
      <c r="F23" s="23"/>
      <c r="G23" s="24"/>
      <c r="H23" s="5"/>
      <c r="I23" s="23"/>
      <c r="J23" s="10"/>
      <c r="K23" s="23"/>
      <c r="L23" s="23"/>
      <c r="M23" s="1"/>
      <c r="N23" s="1"/>
      <c r="O23" s="1"/>
      <c r="P23" s="1"/>
      <c r="Q23" s="1"/>
      <c r="R23" s="1"/>
    </row>
    <row r="24" spans="3:18" ht="15" customHeight="1">
      <c r="C24" s="31"/>
      <c r="D24" s="31"/>
      <c r="E24" s="23"/>
      <c r="F24" s="23"/>
      <c r="G24" s="24"/>
      <c r="H24" s="5"/>
      <c r="I24" s="23"/>
      <c r="J24" s="10"/>
      <c r="K24" s="23"/>
      <c r="L24" s="23"/>
      <c r="M24" s="1"/>
      <c r="N24" s="1"/>
      <c r="O24" s="1"/>
      <c r="P24" s="1"/>
      <c r="Q24" s="1"/>
      <c r="R24" s="1"/>
    </row>
    <row r="25" spans="3:18" ht="15" customHeight="1">
      <c r="C25" s="31"/>
      <c r="D25" s="31"/>
      <c r="E25" s="23"/>
      <c r="F25" s="23"/>
      <c r="G25" s="24"/>
      <c r="H25" s="5"/>
      <c r="I25" s="23"/>
      <c r="J25" s="10"/>
      <c r="K25" s="23"/>
      <c r="L25" s="23"/>
      <c r="M25" s="1"/>
      <c r="N25" s="1"/>
      <c r="O25" s="1"/>
      <c r="P25" s="1"/>
      <c r="Q25" s="1"/>
      <c r="R25" s="1"/>
    </row>
    <row r="26" spans="3:18" ht="15" customHeight="1">
      <c r="C26" s="26"/>
      <c r="D26" s="26"/>
      <c r="E26" s="23"/>
      <c r="F26" s="23"/>
      <c r="G26" s="24"/>
      <c r="H26" s="5"/>
      <c r="I26" s="23"/>
      <c r="J26" s="10"/>
      <c r="K26" s="23"/>
      <c r="L26" s="23"/>
      <c r="M26" s="1"/>
      <c r="N26" s="1"/>
      <c r="O26" s="1"/>
      <c r="P26" s="1"/>
      <c r="Q26" s="1"/>
      <c r="R26" s="1"/>
    </row>
    <row r="27" spans="3:18" ht="15" customHeight="1">
      <c r="C27" s="26"/>
      <c r="D27" s="26"/>
      <c r="E27" s="23"/>
      <c r="F27" s="23"/>
      <c r="G27" s="24"/>
      <c r="H27" s="8"/>
      <c r="I27" s="23"/>
      <c r="J27" s="8"/>
      <c r="K27" s="23"/>
      <c r="L27" s="23"/>
      <c r="M27" s="1"/>
      <c r="N27" s="1"/>
      <c r="O27" s="1"/>
      <c r="P27" s="1"/>
      <c r="Q27" s="1"/>
      <c r="R27" s="1"/>
    </row>
    <row r="28" spans="3:18" ht="15" customHeight="1">
      <c r="C28" s="26"/>
      <c r="D28" s="26"/>
      <c r="E28" s="23"/>
      <c r="F28" s="23"/>
      <c r="G28" s="24"/>
      <c r="H28" s="8"/>
      <c r="I28" s="23"/>
      <c r="J28" s="8"/>
      <c r="K28" s="23"/>
      <c r="L28" s="23"/>
      <c r="M28" s="1"/>
      <c r="N28" s="1"/>
      <c r="O28" s="1"/>
      <c r="P28" s="1"/>
      <c r="Q28" s="1"/>
      <c r="R28" s="1"/>
    </row>
    <row r="29" spans="3:18" ht="15" customHeight="1">
      <c r="C29" s="26"/>
      <c r="D29" s="26"/>
      <c r="E29" s="23"/>
      <c r="F29" s="23"/>
      <c r="G29" s="24"/>
      <c r="H29" s="8"/>
      <c r="I29" s="23"/>
      <c r="J29" s="8"/>
      <c r="K29" s="23"/>
      <c r="L29" s="23"/>
      <c r="M29" s="1"/>
      <c r="N29" s="1"/>
      <c r="O29" s="1"/>
      <c r="P29" s="1"/>
      <c r="Q29" s="1"/>
      <c r="R29" s="1"/>
    </row>
    <row r="30" spans="3:18" ht="15" customHeight="1">
      <c r="C30" s="26"/>
      <c r="D30" s="26"/>
      <c r="E30" s="23"/>
      <c r="F30" s="23"/>
      <c r="G30" s="24"/>
      <c r="H30" s="8"/>
      <c r="I30" s="23"/>
      <c r="J30" s="8"/>
      <c r="K30" s="23"/>
      <c r="L30" s="23"/>
      <c r="M30" s="1"/>
      <c r="N30" s="1"/>
      <c r="O30" s="1"/>
      <c r="P30" s="1"/>
      <c r="Q30" s="1"/>
      <c r="R30" s="1"/>
    </row>
    <row r="31" spans="3:18" ht="15" customHeight="1">
      <c r="C31" s="26"/>
      <c r="D31" s="26"/>
      <c r="E31" s="23"/>
      <c r="F31" s="23"/>
      <c r="G31" s="24"/>
      <c r="H31" s="8"/>
      <c r="I31" s="23"/>
      <c r="J31" s="8"/>
      <c r="K31" s="23"/>
      <c r="L31" s="23"/>
      <c r="M31" s="22"/>
      <c r="P31" s="1"/>
      <c r="Q31" s="1"/>
      <c r="R31" s="1"/>
    </row>
    <row r="32" spans="3:13" ht="15" customHeight="1">
      <c r="C32" s="26"/>
      <c r="D32" s="26"/>
      <c r="E32" s="23"/>
      <c r="F32" s="23"/>
      <c r="G32" s="24"/>
      <c r="I32" s="23"/>
      <c r="K32" s="23"/>
      <c r="L32" s="23"/>
      <c r="M32" s="22"/>
    </row>
    <row r="33" spans="3:13" ht="15" customHeight="1">
      <c r="C33" s="26"/>
      <c r="D33" s="26"/>
      <c r="E33" s="23"/>
      <c r="F33" s="23"/>
      <c r="G33" s="24"/>
      <c r="I33" s="23"/>
      <c r="K33" s="23"/>
      <c r="L33" s="23"/>
      <c r="M33" s="22"/>
    </row>
    <row r="34" spans="3:13" ht="15" customHeight="1">
      <c r="C34" s="37"/>
      <c r="D34" s="37"/>
      <c r="E34" s="23"/>
      <c r="F34" s="23"/>
      <c r="G34" s="22"/>
      <c r="I34" s="23"/>
      <c r="K34" s="23"/>
      <c r="L34" s="23"/>
      <c r="M34" s="22"/>
    </row>
    <row r="35" spans="2:13" ht="15" customHeight="1">
      <c r="B35" s="38"/>
      <c r="C35" s="37"/>
      <c r="D35" s="37"/>
      <c r="E35" s="23"/>
      <c r="F35" s="23"/>
      <c r="G35" s="22"/>
      <c r="I35" s="23"/>
      <c r="K35" s="23"/>
      <c r="L35" s="23"/>
      <c r="M35" s="22"/>
    </row>
    <row r="36" spans="2:13" ht="15" customHeight="1">
      <c r="B36" s="38"/>
      <c r="C36" s="37"/>
      <c r="D36" s="37"/>
      <c r="E36" s="23"/>
      <c r="F36" s="23"/>
      <c r="G36" s="22"/>
      <c r="I36" s="23"/>
      <c r="K36" s="23"/>
      <c r="L36" s="23"/>
      <c r="M36" s="22"/>
    </row>
    <row r="37" spans="2:13" ht="15" customHeight="1">
      <c r="B37" s="38"/>
      <c r="C37" s="19"/>
      <c r="D37" s="19"/>
      <c r="E37" s="38"/>
      <c r="G37" s="22"/>
      <c r="M37" s="22"/>
    </row>
    <row r="38" spans="2:13" ht="15" customHeight="1">
      <c r="B38" s="38"/>
      <c r="C38" s="19"/>
      <c r="D38" s="19"/>
      <c r="E38" s="38"/>
      <c r="G38" s="22"/>
      <c r="I38" s="10"/>
      <c r="M38" s="22"/>
    </row>
    <row r="39" spans="2:13" ht="15" customHeight="1">
      <c r="B39" s="38"/>
      <c r="C39" s="19"/>
      <c r="D39" s="19"/>
      <c r="E39" s="23"/>
      <c r="G39" s="22"/>
      <c r="M39" s="22"/>
    </row>
    <row r="40" spans="2:7" ht="15" customHeight="1">
      <c r="B40" s="38"/>
      <c r="C40" s="19"/>
      <c r="D40" s="19"/>
      <c r="E40" s="38"/>
      <c r="G40" s="22"/>
    </row>
    <row r="41" spans="3:5" ht="15" customHeight="1">
      <c r="C41" s="19"/>
      <c r="D41" s="19"/>
      <c r="E41" s="38"/>
    </row>
    <row r="42" spans="3:4" ht="15" customHeight="1">
      <c r="C42" s="19"/>
      <c r="D42" s="1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PageLayoutView="0" workbookViewId="0" topLeftCell="A1">
      <selection activeCell="A1" sqref="A1"/>
    </sheetView>
  </sheetViews>
  <sheetFormatPr defaultColWidth="9.00390625" defaultRowHeight="15" customHeight="1"/>
  <cols>
    <col min="1" max="1" width="8.125" style="5" customWidth="1"/>
    <col min="2" max="2" width="17.875" style="1" bestFit="1" customWidth="1"/>
    <col min="3" max="3" width="14.75390625" style="1" bestFit="1" customWidth="1"/>
    <col min="4" max="4" width="9.00390625" style="1" customWidth="1"/>
    <col min="5" max="5" width="18.625" style="1" bestFit="1" customWidth="1"/>
    <col min="6" max="6" width="14.75390625" style="1" bestFit="1" customWidth="1"/>
    <col min="7" max="7" width="12.125" style="1" customWidth="1"/>
    <col min="8" max="16384" width="9.125" style="1" customWidth="1"/>
  </cols>
  <sheetData>
    <row r="1" spans="1:6" ht="15" customHeight="1">
      <c r="A1" s="5" t="s">
        <v>173</v>
      </c>
      <c r="B1" s="23"/>
      <c r="C1" s="39"/>
      <c r="D1" s="6"/>
      <c r="E1" s="11"/>
      <c r="F1" s="5"/>
    </row>
    <row r="2" spans="1:6" ht="15" customHeight="1">
      <c r="A2" s="5" t="s">
        <v>174</v>
      </c>
      <c r="B2" s="23"/>
      <c r="C2" s="39"/>
      <c r="D2" s="6"/>
      <c r="E2" s="11"/>
      <c r="F2" s="5"/>
    </row>
    <row r="3" spans="2:6" ht="15" customHeight="1">
      <c r="B3" s="23"/>
      <c r="C3" s="39"/>
      <c r="D3" s="6"/>
      <c r="E3" s="11"/>
      <c r="F3" s="5"/>
    </row>
    <row r="4" spans="2:6" ht="15" customHeight="1">
      <c r="B4" s="23"/>
      <c r="C4" s="39"/>
      <c r="D4" s="6"/>
      <c r="E4" s="11"/>
      <c r="F4" s="5"/>
    </row>
    <row r="5" spans="2:5" ht="15" customHeight="1">
      <c r="B5" s="5" t="s">
        <v>127</v>
      </c>
      <c r="C5" s="39"/>
      <c r="D5" s="9"/>
      <c r="E5" s="5" t="s">
        <v>66</v>
      </c>
    </row>
    <row r="6" spans="2:7" ht="15" customHeight="1">
      <c r="B6" s="5" t="s">
        <v>67</v>
      </c>
      <c r="C6" s="39" t="s">
        <v>68</v>
      </c>
      <c r="D6" s="9"/>
      <c r="E6" s="5" t="s">
        <v>67</v>
      </c>
      <c r="F6" s="39" t="s">
        <v>68</v>
      </c>
      <c r="G6" s="9" t="s">
        <v>130</v>
      </c>
    </row>
    <row r="7" spans="1:7" ht="15" customHeight="1">
      <c r="A7" s="5" t="s">
        <v>86</v>
      </c>
      <c r="B7" s="5" t="s">
        <v>114</v>
      </c>
      <c r="C7" s="39">
        <v>25682414</v>
      </c>
      <c r="D7" s="40"/>
      <c r="E7" s="5" t="s">
        <v>156</v>
      </c>
      <c r="F7" s="39">
        <v>13811538</v>
      </c>
      <c r="G7" s="9">
        <v>275814134</v>
      </c>
    </row>
    <row r="8" spans="1:7" ht="15" customHeight="1">
      <c r="A8" s="5" t="s">
        <v>87</v>
      </c>
      <c r="B8" s="5" t="s">
        <v>117</v>
      </c>
      <c r="C8" s="39">
        <v>25587800</v>
      </c>
      <c r="D8" s="40"/>
      <c r="E8" s="5" t="s">
        <v>155</v>
      </c>
      <c r="F8" s="39">
        <v>15808229</v>
      </c>
      <c r="G8" s="9">
        <v>236471065</v>
      </c>
    </row>
    <row r="9" spans="1:7" ht="15" customHeight="1">
      <c r="A9" s="5" t="s">
        <v>88</v>
      </c>
      <c r="B9" s="10" t="s">
        <v>119</v>
      </c>
      <c r="C9" s="39">
        <v>24678440</v>
      </c>
      <c r="D9" s="40"/>
      <c r="E9" s="5" t="s">
        <v>114</v>
      </c>
      <c r="F9" s="39">
        <v>25682414</v>
      </c>
      <c r="G9" s="9">
        <v>104947191</v>
      </c>
    </row>
    <row r="10" spans="1:7" ht="15" customHeight="1">
      <c r="A10" s="5" t="s">
        <v>89</v>
      </c>
      <c r="B10" s="5" t="s">
        <v>116</v>
      </c>
      <c r="C10" s="39">
        <v>19554349</v>
      </c>
      <c r="D10" s="40"/>
      <c r="E10" s="5" t="s">
        <v>160</v>
      </c>
      <c r="F10" s="39">
        <v>5621239</v>
      </c>
      <c r="G10" s="9">
        <v>97133405</v>
      </c>
    </row>
    <row r="11" spans="1:7" ht="15" customHeight="1">
      <c r="A11" s="5" t="s">
        <v>90</v>
      </c>
      <c r="B11" s="5" t="s">
        <v>120</v>
      </c>
      <c r="C11" s="39">
        <v>17370355</v>
      </c>
      <c r="D11" s="40"/>
      <c r="E11" s="5" t="s">
        <v>165</v>
      </c>
      <c r="F11" s="39">
        <v>2802068</v>
      </c>
      <c r="G11" s="9">
        <v>64195302</v>
      </c>
    </row>
    <row r="12" spans="1:7" ht="15" customHeight="1">
      <c r="A12" s="5" t="s">
        <v>91</v>
      </c>
      <c r="B12" s="5" t="s">
        <v>121</v>
      </c>
      <c r="C12" s="39">
        <v>16345094</v>
      </c>
      <c r="D12" s="6"/>
      <c r="E12" s="5" t="s">
        <v>154</v>
      </c>
      <c r="F12" s="39">
        <v>11906189</v>
      </c>
      <c r="G12" s="9">
        <v>54664026</v>
      </c>
    </row>
    <row r="13" spans="1:7" ht="15" customHeight="1">
      <c r="A13" s="5" t="s">
        <v>92</v>
      </c>
      <c r="B13" s="5" t="s">
        <v>155</v>
      </c>
      <c r="C13" s="39">
        <v>15808229</v>
      </c>
      <c r="D13" s="40"/>
      <c r="E13" s="5" t="s">
        <v>157</v>
      </c>
      <c r="F13" s="39">
        <v>14909212</v>
      </c>
      <c r="G13" s="9">
        <v>52169404</v>
      </c>
    </row>
    <row r="14" spans="1:7" ht="15" customHeight="1">
      <c r="A14" s="5" t="s">
        <v>93</v>
      </c>
      <c r="B14" s="5" t="s">
        <v>157</v>
      </c>
      <c r="C14" s="39">
        <v>14909212</v>
      </c>
      <c r="D14" s="40"/>
      <c r="E14" s="5" t="s">
        <v>161</v>
      </c>
      <c r="F14" s="39">
        <v>1004129</v>
      </c>
      <c r="G14" s="9">
        <v>46174583</v>
      </c>
    </row>
    <row r="15" spans="1:7" ht="15" customHeight="1">
      <c r="A15" s="5" t="s">
        <v>94</v>
      </c>
      <c r="B15" s="5" t="s">
        <v>115</v>
      </c>
      <c r="C15" s="39">
        <v>14073278</v>
      </c>
      <c r="D15" s="40"/>
      <c r="E15" s="5" t="s">
        <v>135</v>
      </c>
      <c r="F15" s="39">
        <v>6582989</v>
      </c>
      <c r="G15" s="9">
        <v>37187989</v>
      </c>
    </row>
    <row r="16" spans="1:7" ht="15" customHeight="1">
      <c r="A16" s="5" t="s">
        <v>95</v>
      </c>
      <c r="B16" s="5" t="s">
        <v>156</v>
      </c>
      <c r="C16" s="39">
        <v>13811538</v>
      </c>
      <c r="D16" s="40"/>
      <c r="E16" s="5" t="s">
        <v>124</v>
      </c>
      <c r="F16" s="39">
        <v>8932963</v>
      </c>
      <c r="G16" s="9">
        <v>29344213</v>
      </c>
    </row>
    <row r="17" spans="1:7" ht="15" customHeight="1">
      <c r="A17" s="5" t="s">
        <v>96</v>
      </c>
      <c r="B17" s="5" t="s">
        <v>158</v>
      </c>
      <c r="C17" s="39">
        <v>13755734</v>
      </c>
      <c r="D17" s="40"/>
      <c r="E17" s="5" t="s">
        <v>163</v>
      </c>
      <c r="F17" s="39">
        <v>5183660</v>
      </c>
      <c r="G17" s="9">
        <v>18592221</v>
      </c>
    </row>
    <row r="18" spans="1:7" ht="15" customHeight="1">
      <c r="A18" s="5" t="s">
        <v>97</v>
      </c>
      <c r="B18" s="5" t="s">
        <v>148</v>
      </c>
      <c r="C18" s="39">
        <v>13572585</v>
      </c>
      <c r="D18" s="40"/>
      <c r="E18" s="5" t="s">
        <v>162</v>
      </c>
      <c r="F18" s="39">
        <v>1323415</v>
      </c>
      <c r="G18" s="9">
        <v>17419846</v>
      </c>
    </row>
    <row r="19" spans="1:7" ht="15" customHeight="1">
      <c r="A19" s="5" t="s">
        <v>98</v>
      </c>
      <c r="B19" s="5" t="s">
        <v>118</v>
      </c>
      <c r="C19" s="39">
        <v>12879923</v>
      </c>
      <c r="D19" s="40"/>
      <c r="E19" s="5" t="s">
        <v>164</v>
      </c>
      <c r="F19" s="39">
        <v>1021253</v>
      </c>
      <c r="G19" s="9">
        <v>15982039</v>
      </c>
    </row>
    <row r="20" spans="1:7" ht="15" customHeight="1">
      <c r="A20" s="5" t="s">
        <v>99</v>
      </c>
      <c r="B20" s="5" t="s">
        <v>154</v>
      </c>
      <c r="C20" s="39">
        <v>11906189</v>
      </c>
      <c r="D20" s="40"/>
      <c r="E20" s="5" t="s">
        <v>136</v>
      </c>
      <c r="F20" s="39">
        <v>2706705</v>
      </c>
      <c r="G20" s="9">
        <v>15654163</v>
      </c>
    </row>
    <row r="21" spans="1:7" ht="15" customHeight="1">
      <c r="A21" s="5" t="s">
        <v>100</v>
      </c>
      <c r="B21" s="5" t="s">
        <v>159</v>
      </c>
      <c r="C21" s="39">
        <v>9887450</v>
      </c>
      <c r="D21" s="40"/>
      <c r="E21" s="5" t="s">
        <v>153</v>
      </c>
      <c r="F21" s="39">
        <v>5502069</v>
      </c>
      <c r="G21" s="9">
        <v>15163109</v>
      </c>
    </row>
    <row r="22" spans="2:7" ht="15" customHeight="1">
      <c r="B22" s="23"/>
      <c r="C22" s="39"/>
      <c r="D22" s="40"/>
      <c r="E22" s="23"/>
      <c r="F22" s="39"/>
      <c r="G22" s="44"/>
    </row>
    <row r="23" spans="2:7" ht="15" customHeight="1">
      <c r="B23" s="23"/>
      <c r="C23" s="39"/>
      <c r="D23" s="9"/>
      <c r="E23" s="41"/>
      <c r="F23" s="10"/>
      <c r="G23" s="10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25"/>
  <sheetViews>
    <sheetView showGridLines="0" zoomScalePageLayoutView="0" workbookViewId="0" topLeftCell="A1">
      <selection activeCell="A1" sqref="A1"/>
    </sheetView>
  </sheetViews>
  <sheetFormatPr defaultColWidth="20.875" defaultRowHeight="15" customHeight="1"/>
  <cols>
    <col min="1" max="1" width="6.25390625" style="5" customWidth="1"/>
    <col min="2" max="2" width="37.375" style="23" customWidth="1"/>
    <col min="3" max="3" width="14.75390625" style="9" bestFit="1" customWidth="1"/>
    <col min="4" max="4" width="12.75390625" style="11" customWidth="1"/>
    <col min="5" max="5" width="12.125" style="11" customWidth="1"/>
    <col min="6" max="6" width="18.375" style="1" bestFit="1" customWidth="1"/>
    <col min="7" max="7" width="7.875" style="1" customWidth="1"/>
    <col min="8" max="8" width="2.375" style="1" bestFit="1" customWidth="1"/>
    <col min="9" max="9" width="47.25390625" style="1" customWidth="1"/>
    <col min="10" max="10" width="14.75390625" style="1" bestFit="1" customWidth="1"/>
    <col min="11" max="11" width="11.375" style="1" customWidth="1"/>
    <col min="12" max="12" width="12.625" style="8" customWidth="1"/>
    <col min="13" max="13" width="11.00390625" style="10" bestFit="1" customWidth="1"/>
    <col min="14" max="14" width="18.375" style="8" bestFit="1" customWidth="1"/>
    <col min="15" max="18" width="8.875" style="8" customWidth="1"/>
    <col min="19" max="251" width="9.125" style="1" customWidth="1"/>
    <col min="252" max="252" width="29.125" style="1" customWidth="1"/>
    <col min="253" max="253" width="24.375" style="1" customWidth="1"/>
    <col min="254" max="254" width="15.125" style="1" customWidth="1"/>
    <col min="255" max="16384" width="20.875" style="1" customWidth="1"/>
  </cols>
  <sheetData>
    <row r="1" ht="15" customHeight="1">
      <c r="A1" s="5" t="s">
        <v>110</v>
      </c>
    </row>
    <row r="2" ht="15" customHeight="1">
      <c r="A2" s="5" t="s">
        <v>178</v>
      </c>
    </row>
    <row r="4" spans="2:14" ht="15" customHeight="1">
      <c r="B4" s="5" t="s">
        <v>127</v>
      </c>
      <c r="C4" s="39"/>
      <c r="D4" s="5"/>
      <c r="E4" s="9"/>
      <c r="F4" s="6"/>
      <c r="G4" s="6"/>
      <c r="H4" s="6"/>
      <c r="I4" s="5" t="s">
        <v>129</v>
      </c>
      <c r="J4" s="39"/>
      <c r="K4" s="39"/>
      <c r="L4" s="5"/>
      <c r="M4" s="9"/>
      <c r="N4" s="6"/>
    </row>
    <row r="5" spans="2:14" s="5" customFormat="1" ht="15" customHeight="1">
      <c r="B5" s="5" t="s">
        <v>128</v>
      </c>
      <c r="C5" s="39" t="s">
        <v>68</v>
      </c>
      <c r="D5" s="9" t="s">
        <v>113</v>
      </c>
      <c r="E5" s="9" t="s">
        <v>84</v>
      </c>
      <c r="F5" s="9" t="s">
        <v>85</v>
      </c>
      <c r="G5" s="9"/>
      <c r="H5" s="9"/>
      <c r="I5" s="5" t="s">
        <v>128</v>
      </c>
      <c r="J5" s="9" t="s">
        <v>68</v>
      </c>
      <c r="K5" s="39" t="s">
        <v>130</v>
      </c>
      <c r="L5" s="9" t="s">
        <v>113</v>
      </c>
      <c r="M5" s="9" t="s">
        <v>84</v>
      </c>
      <c r="N5" s="9" t="s">
        <v>85</v>
      </c>
    </row>
    <row r="6" spans="1:18" ht="15" customHeight="1">
      <c r="A6" s="5" t="s">
        <v>86</v>
      </c>
      <c r="B6" s="5" t="s">
        <v>204</v>
      </c>
      <c r="C6" s="39">
        <v>167864756</v>
      </c>
      <c r="D6" s="9">
        <f>C6*20</f>
        <v>3357295120</v>
      </c>
      <c r="E6" s="40">
        <v>9.1</v>
      </c>
      <c r="F6" s="39">
        <v>3357295120</v>
      </c>
      <c r="G6" s="11"/>
      <c r="H6" s="6" t="s">
        <v>86</v>
      </c>
      <c r="I6" s="10" t="s">
        <v>133</v>
      </c>
      <c r="J6" s="9">
        <v>671923480</v>
      </c>
      <c r="K6" s="39">
        <v>289612384</v>
      </c>
      <c r="L6" s="9">
        <f>K6*20</f>
        <v>5792247680</v>
      </c>
      <c r="M6" s="40">
        <v>10.2</v>
      </c>
      <c r="N6" s="9">
        <v>5792247680</v>
      </c>
      <c r="O6" s="1"/>
      <c r="P6" s="1"/>
      <c r="Q6" s="1"/>
      <c r="R6" s="1"/>
    </row>
    <row r="7" spans="1:18" ht="15" customHeight="1">
      <c r="A7" s="5" t="s">
        <v>87</v>
      </c>
      <c r="B7" s="1" t="s">
        <v>205</v>
      </c>
      <c r="C7" s="39">
        <v>123059890</v>
      </c>
      <c r="D7" s="9">
        <f aca="true" t="shared" si="0" ref="D7:D20">C7*20</f>
        <v>2461197800</v>
      </c>
      <c r="E7" s="40">
        <v>15.7</v>
      </c>
      <c r="F7" s="9">
        <v>5818492920</v>
      </c>
      <c r="G7" s="11"/>
      <c r="H7" s="6" t="s">
        <v>87</v>
      </c>
      <c r="I7" s="5" t="s">
        <v>204</v>
      </c>
      <c r="J7" s="9">
        <v>3357295120</v>
      </c>
      <c r="K7" s="39">
        <v>160542041</v>
      </c>
      <c r="L7" s="9">
        <f aca="true" t="shared" si="1" ref="L7:L20">K7*20</f>
        <v>3210840820</v>
      </c>
      <c r="M7" s="40">
        <v>15.9</v>
      </c>
      <c r="N7" s="9">
        <v>9003088500</v>
      </c>
      <c r="O7" s="9"/>
      <c r="P7" s="1"/>
      <c r="Q7" s="1"/>
      <c r="R7" s="1"/>
    </row>
    <row r="8" spans="1:18" ht="15" customHeight="1">
      <c r="A8" s="5" t="s">
        <v>88</v>
      </c>
      <c r="B8" s="10" t="s">
        <v>134</v>
      </c>
      <c r="C8" s="39">
        <v>111990721</v>
      </c>
      <c r="D8" s="9">
        <f t="shared" si="0"/>
        <v>2239814420</v>
      </c>
      <c r="E8" s="40">
        <v>21.7</v>
      </c>
      <c r="F8" s="9">
        <v>8058307340</v>
      </c>
      <c r="G8" s="11"/>
      <c r="H8" s="6" t="s">
        <v>88</v>
      </c>
      <c r="I8" s="5" t="s">
        <v>206</v>
      </c>
      <c r="J8" s="9">
        <v>1537815680</v>
      </c>
      <c r="K8" s="39">
        <v>143913215</v>
      </c>
      <c r="L8" s="9">
        <f t="shared" si="1"/>
        <v>2878264300</v>
      </c>
      <c r="M8" s="40">
        <v>21</v>
      </c>
      <c r="N8" s="9">
        <v>11881352800</v>
      </c>
      <c r="O8" s="1"/>
      <c r="P8" s="1"/>
      <c r="Q8" s="1"/>
      <c r="R8" s="1"/>
    </row>
    <row r="9" spans="1:18" ht="15" customHeight="1">
      <c r="A9" s="5" t="s">
        <v>89</v>
      </c>
      <c r="B9" s="5" t="s">
        <v>168</v>
      </c>
      <c r="C9" s="39">
        <v>111419697</v>
      </c>
      <c r="D9" s="9">
        <f t="shared" si="0"/>
        <v>2228393940</v>
      </c>
      <c r="E9" s="40">
        <v>27.8</v>
      </c>
      <c r="F9" s="9">
        <v>10286701280</v>
      </c>
      <c r="G9" s="11"/>
      <c r="H9" s="6" t="s">
        <v>89</v>
      </c>
      <c r="I9" s="5" t="s">
        <v>210</v>
      </c>
      <c r="J9" s="9">
        <v>619883320</v>
      </c>
      <c r="K9" s="39">
        <v>119422025</v>
      </c>
      <c r="L9" s="9">
        <f t="shared" si="1"/>
        <v>2388440500</v>
      </c>
      <c r="M9" s="40">
        <v>25.2</v>
      </c>
      <c r="N9" s="9">
        <v>14269793300</v>
      </c>
      <c r="O9" s="1"/>
      <c r="P9" s="1"/>
      <c r="Q9" s="1"/>
      <c r="R9" s="1"/>
    </row>
    <row r="10" spans="1:18" ht="15" customHeight="1">
      <c r="A10" s="5" t="s">
        <v>90</v>
      </c>
      <c r="B10" s="1" t="s">
        <v>169</v>
      </c>
      <c r="C10" s="9">
        <v>104951541</v>
      </c>
      <c r="D10" s="9">
        <f t="shared" si="0"/>
        <v>2099030820</v>
      </c>
      <c r="E10" s="40">
        <v>33.4</v>
      </c>
      <c r="F10" s="9">
        <v>12385732100</v>
      </c>
      <c r="G10" s="11"/>
      <c r="H10" s="6" t="s">
        <v>90</v>
      </c>
      <c r="I10" s="5" t="s">
        <v>212</v>
      </c>
      <c r="J10" s="9">
        <v>450462080</v>
      </c>
      <c r="K10" s="39">
        <v>112251914</v>
      </c>
      <c r="L10" s="9">
        <f t="shared" si="1"/>
        <v>2245038280</v>
      </c>
      <c r="M10" s="40">
        <v>29.2</v>
      </c>
      <c r="N10" s="9">
        <v>16514831580</v>
      </c>
      <c r="O10" s="1"/>
      <c r="P10" s="1"/>
      <c r="Q10" s="1"/>
      <c r="R10" s="1"/>
    </row>
    <row r="11" spans="1:18" ht="15" customHeight="1">
      <c r="A11" s="5" t="s">
        <v>91</v>
      </c>
      <c r="B11" s="5" t="s">
        <v>131</v>
      </c>
      <c r="C11" s="39">
        <v>87522885</v>
      </c>
      <c r="D11" s="9">
        <f t="shared" si="0"/>
        <v>1750457700</v>
      </c>
      <c r="E11" s="40">
        <v>38.1</v>
      </c>
      <c r="F11" s="9">
        <v>14136189800</v>
      </c>
      <c r="G11" s="11"/>
      <c r="H11" s="6" t="s">
        <v>91</v>
      </c>
      <c r="I11" s="5" t="s">
        <v>114</v>
      </c>
      <c r="J11" s="9">
        <v>511312380</v>
      </c>
      <c r="K11" s="39">
        <v>110246245</v>
      </c>
      <c r="L11" s="9">
        <f t="shared" si="1"/>
        <v>2204924900</v>
      </c>
      <c r="M11" s="40">
        <v>33.1</v>
      </c>
      <c r="N11" s="9">
        <v>18719756500</v>
      </c>
      <c r="O11" s="1"/>
      <c r="P11" s="1"/>
      <c r="Q11" s="1"/>
      <c r="R11" s="1"/>
    </row>
    <row r="12" spans="1:18" ht="15" customHeight="1">
      <c r="A12" s="5" t="s">
        <v>92</v>
      </c>
      <c r="B12" s="5" t="s">
        <v>206</v>
      </c>
      <c r="C12" s="39">
        <v>76890784</v>
      </c>
      <c r="D12" s="9">
        <f t="shared" si="0"/>
        <v>1537815680</v>
      </c>
      <c r="E12" s="40">
        <v>42.3</v>
      </c>
      <c r="F12" s="9">
        <v>15674005480</v>
      </c>
      <c r="G12" s="11"/>
      <c r="H12" s="6" t="s">
        <v>92</v>
      </c>
      <c r="I12" s="5" t="s">
        <v>208</v>
      </c>
      <c r="J12" s="9">
        <v>1254092400</v>
      </c>
      <c r="K12" s="39">
        <v>109409932</v>
      </c>
      <c r="L12" s="9">
        <f t="shared" si="1"/>
        <v>2188198640</v>
      </c>
      <c r="M12" s="40">
        <v>36.9</v>
      </c>
      <c r="N12" s="9">
        <v>20907955140</v>
      </c>
      <c r="O12" s="1"/>
      <c r="P12" s="1"/>
      <c r="Q12" s="1"/>
      <c r="R12" s="1"/>
    </row>
    <row r="13" spans="1:18" ht="15" customHeight="1">
      <c r="A13" s="5" t="s">
        <v>93</v>
      </c>
      <c r="B13" s="5" t="s">
        <v>225</v>
      </c>
      <c r="C13" s="10">
        <v>71206494</v>
      </c>
      <c r="D13" s="9">
        <f t="shared" si="0"/>
        <v>1424129880</v>
      </c>
      <c r="E13" s="40">
        <v>46.1</v>
      </c>
      <c r="F13" s="9">
        <v>17098135360</v>
      </c>
      <c r="G13" s="11"/>
      <c r="H13" s="6" t="s">
        <v>93</v>
      </c>
      <c r="I13" s="5" t="s">
        <v>169</v>
      </c>
      <c r="J13" s="9">
        <v>2099030820</v>
      </c>
      <c r="K13" s="39">
        <v>106767303</v>
      </c>
      <c r="L13" s="9">
        <f t="shared" si="1"/>
        <v>2135346060</v>
      </c>
      <c r="M13" s="40">
        <v>40.7</v>
      </c>
      <c r="N13" s="9">
        <v>23043301200</v>
      </c>
      <c r="O13" s="1"/>
      <c r="P13" s="1"/>
      <c r="Q13" s="1"/>
      <c r="R13" s="1"/>
    </row>
    <row r="14" spans="1:18" ht="15" customHeight="1">
      <c r="A14" s="5" t="s">
        <v>94</v>
      </c>
      <c r="B14" s="5" t="s">
        <v>208</v>
      </c>
      <c r="C14" s="39">
        <v>62704620</v>
      </c>
      <c r="D14" s="9">
        <f t="shared" si="0"/>
        <v>1254092400</v>
      </c>
      <c r="E14" s="40">
        <v>49.5</v>
      </c>
      <c r="F14" s="9">
        <v>18352227760</v>
      </c>
      <c r="G14" s="11"/>
      <c r="H14" s="6" t="s">
        <v>94</v>
      </c>
      <c r="I14" s="5" t="s">
        <v>213</v>
      </c>
      <c r="J14" s="9">
        <v>560364320</v>
      </c>
      <c r="K14" s="39">
        <v>102598747</v>
      </c>
      <c r="L14" s="9">
        <f t="shared" si="1"/>
        <v>2051974940</v>
      </c>
      <c r="M14" s="40">
        <v>44.3</v>
      </c>
      <c r="N14" s="9">
        <v>25095276140</v>
      </c>
      <c r="O14" s="1"/>
      <c r="P14" s="1"/>
      <c r="Q14" s="1"/>
      <c r="R14" s="1"/>
    </row>
    <row r="15" spans="1:18" ht="15" customHeight="1">
      <c r="A15" s="5" t="s">
        <v>95</v>
      </c>
      <c r="B15" s="5" t="s">
        <v>132</v>
      </c>
      <c r="C15" s="39">
        <v>53217911</v>
      </c>
      <c r="D15" s="9">
        <f t="shared" si="0"/>
        <v>1064358220</v>
      </c>
      <c r="E15" s="40">
        <v>52.4</v>
      </c>
      <c r="F15" s="9">
        <v>19416585980</v>
      </c>
      <c r="G15" s="11"/>
      <c r="H15" s="6" t="s">
        <v>95</v>
      </c>
      <c r="I15" s="1" t="s">
        <v>214</v>
      </c>
      <c r="J15" s="6">
        <v>81130300</v>
      </c>
      <c r="K15" s="39">
        <v>101208159</v>
      </c>
      <c r="L15" s="9">
        <f t="shared" si="1"/>
        <v>2024163180</v>
      </c>
      <c r="M15" s="40">
        <v>47.9</v>
      </c>
      <c r="N15" s="9">
        <v>27119439320</v>
      </c>
      <c r="O15" s="1"/>
      <c r="P15" s="1"/>
      <c r="Q15" s="1"/>
      <c r="R15" s="1"/>
    </row>
    <row r="16" spans="1:18" ht="15" customHeight="1">
      <c r="A16" s="5" t="s">
        <v>96</v>
      </c>
      <c r="B16" s="1" t="s">
        <v>209</v>
      </c>
      <c r="C16" s="39">
        <v>44030924</v>
      </c>
      <c r="D16" s="9">
        <f t="shared" si="0"/>
        <v>880618480</v>
      </c>
      <c r="E16" s="40">
        <v>54.8</v>
      </c>
      <c r="F16" s="9">
        <v>20297204460</v>
      </c>
      <c r="G16" s="11"/>
      <c r="H16" s="6" t="s">
        <v>96</v>
      </c>
      <c r="I16" s="5" t="s">
        <v>132</v>
      </c>
      <c r="J16" s="9">
        <v>1064358220</v>
      </c>
      <c r="K16" s="39">
        <v>89764476</v>
      </c>
      <c r="L16" s="9">
        <f t="shared" si="1"/>
        <v>1795289520</v>
      </c>
      <c r="M16" s="40">
        <v>51.1</v>
      </c>
      <c r="N16" s="9">
        <v>28914728840</v>
      </c>
      <c r="O16" s="1"/>
      <c r="P16" s="1"/>
      <c r="Q16" s="1"/>
      <c r="R16" s="1"/>
    </row>
    <row r="17" spans="1:18" ht="15" customHeight="1">
      <c r="A17" s="5" t="s">
        <v>97</v>
      </c>
      <c r="B17" s="1" t="s">
        <v>125</v>
      </c>
      <c r="C17" s="39">
        <v>39533166</v>
      </c>
      <c r="D17" s="9">
        <f t="shared" si="0"/>
        <v>790663320</v>
      </c>
      <c r="E17" s="40">
        <v>56.9</v>
      </c>
      <c r="F17" s="9">
        <v>21087867780</v>
      </c>
      <c r="G17" s="11"/>
      <c r="H17" s="6" t="s">
        <v>97</v>
      </c>
      <c r="I17" s="1" t="s">
        <v>209</v>
      </c>
      <c r="J17" s="9">
        <v>880618480</v>
      </c>
      <c r="K17" s="39">
        <v>86414923</v>
      </c>
      <c r="L17" s="9">
        <f t="shared" si="1"/>
        <v>1728298460</v>
      </c>
      <c r="M17" s="40">
        <v>54.1</v>
      </c>
      <c r="N17" s="9">
        <v>30643027280</v>
      </c>
      <c r="O17" s="1"/>
      <c r="P17" s="1"/>
      <c r="Q17" s="1"/>
      <c r="R17" s="1"/>
    </row>
    <row r="18" spans="1:18" ht="15" customHeight="1">
      <c r="A18" s="5" t="s">
        <v>98</v>
      </c>
      <c r="B18" s="5" t="s">
        <v>133</v>
      </c>
      <c r="C18" s="39">
        <v>33596174</v>
      </c>
      <c r="D18" s="9">
        <f t="shared" si="0"/>
        <v>671923480</v>
      </c>
      <c r="E18" s="40">
        <v>58.7</v>
      </c>
      <c r="F18" s="9">
        <v>21759791260</v>
      </c>
      <c r="G18" s="11"/>
      <c r="H18" s="6" t="s">
        <v>98</v>
      </c>
      <c r="I18" s="5" t="s">
        <v>170</v>
      </c>
      <c r="J18" s="9">
        <v>175782120</v>
      </c>
      <c r="K18" s="39">
        <v>62367516</v>
      </c>
      <c r="L18" s="9">
        <f t="shared" si="1"/>
        <v>1247350320</v>
      </c>
      <c r="M18" s="40">
        <v>56.3</v>
      </c>
      <c r="N18" s="9">
        <v>31890377600</v>
      </c>
      <c r="O18" s="1"/>
      <c r="P18" s="1"/>
      <c r="Q18" s="1"/>
      <c r="R18" s="1"/>
    </row>
    <row r="19" spans="1:18" ht="15" customHeight="1">
      <c r="A19" s="5" t="s">
        <v>99</v>
      </c>
      <c r="B19" s="5" t="s">
        <v>226</v>
      </c>
      <c r="C19" s="39">
        <v>32950968</v>
      </c>
      <c r="D19" s="9">
        <f t="shared" si="0"/>
        <v>659019360</v>
      </c>
      <c r="E19" s="40">
        <v>60.5</v>
      </c>
      <c r="F19" s="9">
        <v>22418810620</v>
      </c>
      <c r="G19" s="11"/>
      <c r="H19" s="6" t="s">
        <v>99</v>
      </c>
      <c r="I19" s="5" t="s">
        <v>215</v>
      </c>
      <c r="J19" s="9">
        <v>212763580</v>
      </c>
      <c r="K19" s="39">
        <v>53229726</v>
      </c>
      <c r="L19" s="9">
        <f t="shared" si="1"/>
        <v>1064594520</v>
      </c>
      <c r="M19" s="40">
        <v>58.2</v>
      </c>
      <c r="N19" s="9">
        <v>32954972120</v>
      </c>
      <c r="O19" s="1"/>
      <c r="P19" s="1"/>
      <c r="Q19" s="1"/>
      <c r="R19" s="1"/>
    </row>
    <row r="20" spans="1:18" ht="15" customHeight="1">
      <c r="A20" s="5" t="s">
        <v>100</v>
      </c>
      <c r="B20" s="5" t="s">
        <v>211</v>
      </c>
      <c r="C20" s="39">
        <v>32822073</v>
      </c>
      <c r="D20" s="9">
        <f t="shared" si="0"/>
        <v>656441460</v>
      </c>
      <c r="E20" s="40">
        <v>62.3</v>
      </c>
      <c r="F20" s="9">
        <v>23075252080</v>
      </c>
      <c r="G20" s="11"/>
      <c r="H20" s="6" t="s">
        <v>100</v>
      </c>
      <c r="I20" s="1" t="s">
        <v>227</v>
      </c>
      <c r="J20" s="9">
        <v>11794840</v>
      </c>
      <c r="K20" s="39">
        <v>51265026</v>
      </c>
      <c r="L20" s="9">
        <f t="shared" si="1"/>
        <v>1025300520</v>
      </c>
      <c r="M20" s="40">
        <v>60</v>
      </c>
      <c r="N20" s="9">
        <v>33980272640</v>
      </c>
      <c r="O20" s="1"/>
      <c r="P20" s="1"/>
      <c r="Q20" s="1"/>
      <c r="R20" s="1"/>
    </row>
    <row r="21" spans="2:18" ht="15" customHeight="1">
      <c r="B21" s="5"/>
      <c r="C21" s="39"/>
      <c r="D21" s="9"/>
      <c r="E21" s="40"/>
      <c r="F21" s="9"/>
      <c r="G21" s="11"/>
      <c r="H21" s="5"/>
      <c r="I21" s="5"/>
      <c r="J21" s="39"/>
      <c r="K21" s="39"/>
      <c r="L21" s="9"/>
      <c r="M21" s="40"/>
      <c r="N21" s="9"/>
      <c r="O21" s="1"/>
      <c r="P21" s="1"/>
      <c r="Q21" s="1"/>
      <c r="R21" s="1"/>
    </row>
    <row r="22" spans="1:18" ht="15" customHeight="1">
      <c r="A22" s="51" t="s">
        <v>171</v>
      </c>
      <c r="C22" s="39"/>
      <c r="D22" s="43"/>
      <c r="E22" s="9"/>
      <c r="F22" s="11"/>
      <c r="G22" s="41"/>
      <c r="H22" s="41"/>
      <c r="I22" s="23"/>
      <c r="J22" s="39"/>
      <c r="K22" s="39"/>
      <c r="L22" s="43"/>
      <c r="M22" s="9"/>
      <c r="N22" s="11"/>
      <c r="O22" s="1"/>
      <c r="P22" s="1"/>
      <c r="Q22" s="1"/>
      <c r="R22" s="1"/>
    </row>
    <row r="23" spans="1:18" ht="15" customHeight="1">
      <c r="A23" s="46"/>
      <c r="C23" s="39"/>
      <c r="D23" s="9"/>
      <c r="E23" s="9"/>
      <c r="F23" s="32"/>
      <c r="G23" s="41"/>
      <c r="H23" s="41"/>
      <c r="I23" s="23"/>
      <c r="J23" s="39"/>
      <c r="L23" s="9"/>
      <c r="M23" s="9"/>
      <c r="N23" s="32"/>
      <c r="O23" s="1"/>
      <c r="P23" s="1"/>
      <c r="Q23" s="1"/>
      <c r="R23" s="1"/>
    </row>
    <row r="24" spans="3:4" ht="15" customHeight="1">
      <c r="C24" s="19"/>
      <c r="D24" s="38"/>
    </row>
    <row r="25" ht="15" customHeight="1">
      <c r="C25" s="1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25"/>
  <sheetViews>
    <sheetView showGridLines="0" zoomScalePageLayoutView="0" workbookViewId="0" topLeftCell="A1">
      <selection activeCell="A1" sqref="A1"/>
    </sheetView>
  </sheetViews>
  <sheetFormatPr defaultColWidth="20.875" defaultRowHeight="15" customHeight="1"/>
  <cols>
    <col min="1" max="1" width="7.00390625" style="5" customWidth="1"/>
    <col min="2" max="2" width="29.25390625" style="23" customWidth="1"/>
    <col min="3" max="3" width="14.75390625" style="9" bestFit="1" customWidth="1"/>
    <col min="4" max="4" width="11.25390625" style="6" bestFit="1" customWidth="1"/>
    <col min="5" max="5" width="11.00390625" style="11" bestFit="1" customWidth="1"/>
    <col min="6" max="6" width="18.375" style="1" bestFit="1" customWidth="1"/>
    <col min="7" max="7" width="7.625" style="1" customWidth="1"/>
    <col min="8" max="8" width="2.375" style="1" bestFit="1" customWidth="1"/>
    <col min="9" max="9" width="49.625" style="1" customWidth="1"/>
    <col min="10" max="10" width="14.75390625" style="1" bestFit="1" customWidth="1"/>
    <col min="11" max="11" width="10.125" style="1" bestFit="1" customWidth="1"/>
    <col min="12" max="12" width="11.25390625" style="8" bestFit="1" customWidth="1"/>
    <col min="13" max="13" width="11.00390625" style="10" bestFit="1" customWidth="1"/>
    <col min="14" max="14" width="18.375" style="8" bestFit="1" customWidth="1"/>
    <col min="15" max="18" width="8.875" style="8" customWidth="1"/>
    <col min="19" max="251" width="9.125" style="1" customWidth="1"/>
    <col min="252" max="252" width="29.125" style="1" customWidth="1"/>
    <col min="253" max="253" width="24.375" style="1" customWidth="1"/>
    <col min="254" max="254" width="15.125" style="1" customWidth="1"/>
    <col min="255" max="16384" width="20.875" style="1" customWidth="1"/>
  </cols>
  <sheetData>
    <row r="1" ht="15" customHeight="1">
      <c r="A1" s="5" t="s">
        <v>56</v>
      </c>
    </row>
    <row r="2" ht="15" customHeight="1">
      <c r="A2" s="5" t="s">
        <v>179</v>
      </c>
    </row>
    <row r="4" spans="2:7" ht="15" customHeight="1">
      <c r="B4" s="5" t="s">
        <v>127</v>
      </c>
      <c r="E4" s="9"/>
      <c r="F4" s="6"/>
      <c r="G4" s="6"/>
    </row>
    <row r="5" spans="2:14" s="5" customFormat="1" ht="15" customHeight="1">
      <c r="B5" s="5" t="s">
        <v>128</v>
      </c>
      <c r="C5" s="39" t="s">
        <v>68</v>
      </c>
      <c r="D5" s="9" t="s">
        <v>113</v>
      </c>
      <c r="E5" s="9" t="s">
        <v>84</v>
      </c>
      <c r="F5" s="9" t="s">
        <v>85</v>
      </c>
      <c r="G5" s="9"/>
      <c r="H5" s="9"/>
      <c r="I5" s="5" t="s">
        <v>128</v>
      </c>
      <c r="J5" s="9" t="s">
        <v>68</v>
      </c>
      <c r="K5" s="9" t="s">
        <v>130</v>
      </c>
      <c r="L5" s="9" t="s">
        <v>113</v>
      </c>
      <c r="M5" s="9" t="s">
        <v>84</v>
      </c>
      <c r="N5" s="9" t="s">
        <v>85</v>
      </c>
    </row>
    <row r="6" spans="1:18" ht="15" customHeight="1">
      <c r="A6" s="5" t="s">
        <v>86</v>
      </c>
      <c r="B6" s="5" t="s">
        <v>168</v>
      </c>
      <c r="C6" s="39">
        <v>10161100</v>
      </c>
      <c r="D6" s="9">
        <f>C6*20</f>
        <v>203222000</v>
      </c>
      <c r="E6" s="40">
        <v>7.7</v>
      </c>
      <c r="F6" s="9">
        <v>203222000</v>
      </c>
      <c r="G6" s="11"/>
      <c r="H6" s="6" t="s">
        <v>86</v>
      </c>
      <c r="I6" s="5" t="s">
        <v>114</v>
      </c>
      <c r="J6" s="9">
        <v>74735540</v>
      </c>
      <c r="K6" s="9">
        <v>17992173</v>
      </c>
      <c r="L6" s="9">
        <f>K6*20</f>
        <v>359843460</v>
      </c>
      <c r="M6" s="40">
        <v>7.9</v>
      </c>
      <c r="N6" s="9">
        <v>359843460</v>
      </c>
      <c r="O6" s="1"/>
      <c r="P6" s="1"/>
      <c r="Q6" s="1"/>
      <c r="R6" s="1"/>
    </row>
    <row r="7" spans="1:18" ht="15" customHeight="1">
      <c r="A7" s="5" t="s">
        <v>87</v>
      </c>
      <c r="B7" s="5" t="s">
        <v>204</v>
      </c>
      <c r="C7" s="39">
        <v>9618839</v>
      </c>
      <c r="D7" s="9">
        <f aca="true" t="shared" si="0" ref="D7:D20">C7*20</f>
        <v>192376780</v>
      </c>
      <c r="E7" s="40">
        <v>15</v>
      </c>
      <c r="F7" s="9">
        <v>395598780</v>
      </c>
      <c r="G7" s="11"/>
      <c r="H7" s="6" t="s">
        <v>87</v>
      </c>
      <c r="I7" s="5" t="s">
        <v>133</v>
      </c>
      <c r="J7" s="9">
        <v>37283780</v>
      </c>
      <c r="K7" s="9">
        <v>14832160</v>
      </c>
      <c r="L7" s="9">
        <f aca="true" t="shared" si="1" ref="L7:L20">K7*20</f>
        <v>296643200</v>
      </c>
      <c r="M7" s="40">
        <v>14.4</v>
      </c>
      <c r="N7" s="9">
        <v>656486660</v>
      </c>
      <c r="O7" s="9"/>
      <c r="P7" s="1"/>
      <c r="Q7" s="1"/>
      <c r="R7" s="1"/>
    </row>
    <row r="8" spans="1:18" ht="15" customHeight="1">
      <c r="A8" s="5" t="s">
        <v>88</v>
      </c>
      <c r="B8" s="10" t="s">
        <v>134</v>
      </c>
      <c r="C8" s="39">
        <v>7099977</v>
      </c>
      <c r="D8" s="9">
        <f t="shared" si="0"/>
        <v>141999540</v>
      </c>
      <c r="E8" s="40">
        <v>20.4</v>
      </c>
      <c r="F8" s="9">
        <v>537598320</v>
      </c>
      <c r="G8" s="11"/>
      <c r="H8" s="6" t="s">
        <v>88</v>
      </c>
      <c r="I8" s="10" t="s">
        <v>210</v>
      </c>
      <c r="J8" s="9">
        <v>58513580</v>
      </c>
      <c r="K8" s="9">
        <v>12176145</v>
      </c>
      <c r="L8" s="9">
        <f t="shared" si="1"/>
        <v>243522900</v>
      </c>
      <c r="M8" s="40">
        <v>20</v>
      </c>
      <c r="N8" s="9">
        <v>900009580</v>
      </c>
      <c r="O8" s="1"/>
      <c r="P8" s="1"/>
      <c r="Q8" s="1"/>
      <c r="R8" s="1"/>
    </row>
    <row r="9" spans="1:18" ht="15" customHeight="1">
      <c r="A9" s="5" t="s">
        <v>89</v>
      </c>
      <c r="B9" s="5" t="s">
        <v>131</v>
      </c>
      <c r="C9" s="39">
        <v>6569100</v>
      </c>
      <c r="D9" s="9">
        <f t="shared" si="0"/>
        <v>131382000</v>
      </c>
      <c r="E9" s="40">
        <v>25.4</v>
      </c>
      <c r="F9" s="9">
        <v>668980320</v>
      </c>
      <c r="G9" s="11"/>
      <c r="H9" s="6" t="s">
        <v>89</v>
      </c>
      <c r="I9" s="5" t="s">
        <v>206</v>
      </c>
      <c r="J9" s="9">
        <v>108567580</v>
      </c>
      <c r="K9" s="9">
        <v>11621346</v>
      </c>
      <c r="L9" s="9">
        <f t="shared" si="1"/>
        <v>232426920</v>
      </c>
      <c r="M9" s="40">
        <v>24.9</v>
      </c>
      <c r="N9" s="9">
        <v>1132436480</v>
      </c>
      <c r="O9" s="1"/>
      <c r="P9" s="1"/>
      <c r="Q9" s="1"/>
      <c r="R9" s="1"/>
    </row>
    <row r="10" spans="1:18" ht="15" customHeight="1">
      <c r="A10" s="5" t="s">
        <v>90</v>
      </c>
      <c r="B10" s="1" t="s">
        <v>205</v>
      </c>
      <c r="C10" s="39">
        <v>6565747</v>
      </c>
      <c r="D10" s="9">
        <f t="shared" si="0"/>
        <v>131314940</v>
      </c>
      <c r="E10" s="40">
        <v>30.4</v>
      </c>
      <c r="F10" s="9">
        <v>800295260</v>
      </c>
      <c r="G10" s="11"/>
      <c r="H10" s="6" t="s">
        <v>90</v>
      </c>
      <c r="I10" s="5" t="s">
        <v>204</v>
      </c>
      <c r="J10" s="9">
        <v>192376780</v>
      </c>
      <c r="K10" s="9">
        <v>11280551</v>
      </c>
      <c r="L10" s="9">
        <f t="shared" si="1"/>
        <v>225611020</v>
      </c>
      <c r="M10" s="40">
        <v>29.8</v>
      </c>
      <c r="N10" s="9">
        <v>1358047520</v>
      </c>
      <c r="O10" s="1"/>
      <c r="P10" s="1"/>
      <c r="Q10" s="1"/>
      <c r="R10" s="1"/>
    </row>
    <row r="11" spans="1:18" ht="15" customHeight="1">
      <c r="A11" s="5" t="s">
        <v>91</v>
      </c>
      <c r="B11" s="5" t="s">
        <v>169</v>
      </c>
      <c r="C11" s="39">
        <v>6437906</v>
      </c>
      <c r="D11" s="9">
        <f t="shared" si="0"/>
        <v>128758120</v>
      </c>
      <c r="E11" s="40">
        <v>35.3</v>
      </c>
      <c r="F11" s="9">
        <v>929053380</v>
      </c>
      <c r="G11" s="11"/>
      <c r="H11" s="6" t="s">
        <v>91</v>
      </c>
      <c r="I11" s="5" t="s">
        <v>212</v>
      </c>
      <c r="J11" s="9">
        <v>38121740</v>
      </c>
      <c r="K11" s="9">
        <v>10545484</v>
      </c>
      <c r="L11" s="9">
        <f t="shared" si="1"/>
        <v>210909680</v>
      </c>
      <c r="M11" s="40">
        <v>34.4</v>
      </c>
      <c r="N11" s="9">
        <v>1568957200</v>
      </c>
      <c r="O11" s="1"/>
      <c r="P11" s="1"/>
      <c r="Q11" s="1"/>
      <c r="R11" s="1"/>
    </row>
    <row r="12" spans="1:18" ht="15" customHeight="1">
      <c r="A12" s="5" t="s">
        <v>92</v>
      </c>
      <c r="B12" s="5" t="s">
        <v>206</v>
      </c>
      <c r="C12" s="39">
        <v>5428379</v>
      </c>
      <c r="D12" s="9">
        <f t="shared" si="0"/>
        <v>108567580</v>
      </c>
      <c r="E12" s="40">
        <v>39.4</v>
      </c>
      <c r="F12" s="9">
        <v>1037620960</v>
      </c>
      <c r="G12" s="11"/>
      <c r="H12" s="6" t="s">
        <v>92</v>
      </c>
      <c r="I12" s="5" t="s">
        <v>213</v>
      </c>
      <c r="J12" s="9">
        <v>34968300</v>
      </c>
      <c r="K12" s="9">
        <v>7308897</v>
      </c>
      <c r="L12" s="9">
        <f t="shared" si="1"/>
        <v>146177940</v>
      </c>
      <c r="M12" s="40">
        <v>37.7</v>
      </c>
      <c r="N12" s="9">
        <v>1715135140</v>
      </c>
      <c r="O12" s="1"/>
      <c r="P12" s="1"/>
      <c r="Q12" s="1"/>
      <c r="R12" s="1"/>
    </row>
    <row r="13" spans="1:18" ht="15" customHeight="1">
      <c r="A13" s="5" t="s">
        <v>93</v>
      </c>
      <c r="B13" s="5" t="s">
        <v>207</v>
      </c>
      <c r="C13" s="39">
        <v>4451521</v>
      </c>
      <c r="D13" s="9">
        <f t="shared" si="0"/>
        <v>89030420</v>
      </c>
      <c r="E13" s="40">
        <v>42.8</v>
      </c>
      <c r="F13" s="9">
        <v>1126651380</v>
      </c>
      <c r="G13" s="11"/>
      <c r="H13" s="6" t="s">
        <v>93</v>
      </c>
      <c r="I13" s="5" t="s">
        <v>208</v>
      </c>
      <c r="J13" s="9">
        <v>83276220</v>
      </c>
      <c r="K13" s="9">
        <v>7116389</v>
      </c>
      <c r="L13" s="9">
        <f t="shared" si="1"/>
        <v>142327780</v>
      </c>
      <c r="M13" s="40">
        <v>40.8</v>
      </c>
      <c r="N13" s="9">
        <v>1857462900</v>
      </c>
      <c r="O13" s="1"/>
      <c r="P13" s="1"/>
      <c r="Q13" s="1"/>
      <c r="R13" s="1"/>
    </row>
    <row r="14" spans="1:18" ht="15" customHeight="1">
      <c r="A14" s="5" t="s">
        <v>94</v>
      </c>
      <c r="B14" s="5" t="s">
        <v>208</v>
      </c>
      <c r="C14" s="39">
        <v>4163811</v>
      </c>
      <c r="D14" s="9">
        <f t="shared" si="0"/>
        <v>83276220</v>
      </c>
      <c r="E14" s="40">
        <v>46</v>
      </c>
      <c r="F14" s="9">
        <v>1209927600</v>
      </c>
      <c r="G14" s="11"/>
      <c r="H14" s="6" t="s">
        <v>94</v>
      </c>
      <c r="I14" s="5" t="s">
        <v>169</v>
      </c>
      <c r="J14" s="9">
        <v>128758120</v>
      </c>
      <c r="K14" s="9">
        <v>7098517</v>
      </c>
      <c r="L14" s="9">
        <f t="shared" si="1"/>
        <v>141970340</v>
      </c>
      <c r="M14" s="40">
        <v>43.9</v>
      </c>
      <c r="N14" s="9">
        <v>1999433260</v>
      </c>
      <c r="O14" s="1"/>
      <c r="P14" s="1"/>
      <c r="Q14" s="1"/>
      <c r="R14" s="1"/>
    </row>
    <row r="15" spans="1:18" ht="15" customHeight="1">
      <c r="A15" s="5" t="s">
        <v>95</v>
      </c>
      <c r="B15" s="5" t="s">
        <v>114</v>
      </c>
      <c r="C15" s="39">
        <v>3736777</v>
      </c>
      <c r="D15" s="9">
        <f t="shared" si="0"/>
        <v>74735540</v>
      </c>
      <c r="E15" s="40">
        <v>48.8</v>
      </c>
      <c r="F15" s="9">
        <v>1284663140</v>
      </c>
      <c r="G15" s="11"/>
      <c r="H15" s="6" t="s">
        <v>95</v>
      </c>
      <c r="I15" s="1" t="s">
        <v>209</v>
      </c>
      <c r="J15" s="9">
        <v>62588160</v>
      </c>
      <c r="K15" s="9">
        <v>6677736</v>
      </c>
      <c r="L15" s="9">
        <f t="shared" si="1"/>
        <v>133554720</v>
      </c>
      <c r="M15" s="40">
        <v>46.8</v>
      </c>
      <c r="N15" s="9">
        <v>2132987960</v>
      </c>
      <c r="O15" s="1"/>
      <c r="P15" s="1"/>
      <c r="Q15" s="1"/>
      <c r="R15" s="1"/>
    </row>
    <row r="16" spans="1:18" ht="15" customHeight="1">
      <c r="A16" s="5" t="s">
        <v>96</v>
      </c>
      <c r="B16" s="5" t="s">
        <v>132</v>
      </c>
      <c r="C16" s="39">
        <v>3390239</v>
      </c>
      <c r="D16" s="9">
        <f t="shared" si="0"/>
        <v>67804780</v>
      </c>
      <c r="E16" s="40">
        <v>51.4</v>
      </c>
      <c r="F16" s="9">
        <v>1352467920</v>
      </c>
      <c r="G16" s="11"/>
      <c r="H16" s="6" t="s">
        <v>96</v>
      </c>
      <c r="I16" s="5" t="s">
        <v>170</v>
      </c>
      <c r="J16" s="9">
        <v>10528740</v>
      </c>
      <c r="K16" s="9">
        <v>6372171</v>
      </c>
      <c r="L16" s="9">
        <f t="shared" si="1"/>
        <v>127443420</v>
      </c>
      <c r="M16" s="40">
        <v>49.6</v>
      </c>
      <c r="N16" s="9">
        <v>2260431380</v>
      </c>
      <c r="O16" s="1"/>
      <c r="P16" s="1"/>
      <c r="Q16" s="1"/>
      <c r="R16" s="1"/>
    </row>
    <row r="17" spans="1:18" ht="15" customHeight="1">
      <c r="A17" s="5" t="s">
        <v>97</v>
      </c>
      <c r="B17" s="1" t="s">
        <v>209</v>
      </c>
      <c r="C17" s="39">
        <v>3129408</v>
      </c>
      <c r="D17" s="9">
        <f t="shared" si="0"/>
        <v>62588160</v>
      </c>
      <c r="E17" s="40">
        <v>53.8</v>
      </c>
      <c r="F17" s="9">
        <v>1415056080</v>
      </c>
      <c r="G17" s="11"/>
      <c r="H17" s="6" t="s">
        <v>97</v>
      </c>
      <c r="I17" s="5" t="s">
        <v>214</v>
      </c>
      <c r="J17" s="9">
        <v>5136680</v>
      </c>
      <c r="K17" s="9">
        <v>6033574</v>
      </c>
      <c r="L17" s="9">
        <f t="shared" si="1"/>
        <v>120671480</v>
      </c>
      <c r="M17" s="40">
        <v>52.3</v>
      </c>
      <c r="N17" s="9">
        <v>2381102860</v>
      </c>
      <c r="O17" s="1"/>
      <c r="P17" s="1"/>
      <c r="Q17" s="1"/>
      <c r="R17" s="1"/>
    </row>
    <row r="18" spans="1:18" ht="15" customHeight="1">
      <c r="A18" s="5" t="s">
        <v>98</v>
      </c>
      <c r="B18" s="5" t="s">
        <v>122</v>
      </c>
      <c r="C18" s="39">
        <v>2938748</v>
      </c>
      <c r="D18" s="9">
        <f t="shared" si="0"/>
        <v>58774960</v>
      </c>
      <c r="E18" s="40">
        <v>56</v>
      </c>
      <c r="F18" s="9">
        <v>1473831040</v>
      </c>
      <c r="G18" s="11"/>
      <c r="H18" s="6" t="s">
        <v>98</v>
      </c>
      <c r="I18" s="5" t="s">
        <v>132</v>
      </c>
      <c r="J18" s="9">
        <v>67804780</v>
      </c>
      <c r="K18" s="9">
        <v>5352222</v>
      </c>
      <c r="L18" s="9">
        <f t="shared" si="1"/>
        <v>107044440</v>
      </c>
      <c r="M18" s="40">
        <v>54.6</v>
      </c>
      <c r="N18" s="9">
        <v>2488147320</v>
      </c>
      <c r="O18" s="1"/>
      <c r="P18" s="1"/>
      <c r="Q18" s="1"/>
      <c r="R18" s="1"/>
    </row>
    <row r="19" spans="1:18" ht="15" customHeight="1">
      <c r="A19" s="5" t="s">
        <v>99</v>
      </c>
      <c r="B19" s="5" t="s">
        <v>210</v>
      </c>
      <c r="C19" s="39">
        <v>2925679</v>
      </c>
      <c r="D19" s="9">
        <f t="shared" si="0"/>
        <v>58513580</v>
      </c>
      <c r="E19" s="40">
        <v>58.2</v>
      </c>
      <c r="F19" s="9">
        <v>1532344620</v>
      </c>
      <c r="G19" s="11"/>
      <c r="H19" s="6" t="s">
        <v>99</v>
      </c>
      <c r="I19" s="5" t="s">
        <v>215</v>
      </c>
      <c r="J19" s="9">
        <v>19312200</v>
      </c>
      <c r="K19" s="9">
        <v>5111273</v>
      </c>
      <c r="L19" s="9">
        <f t="shared" si="1"/>
        <v>102225460</v>
      </c>
      <c r="M19" s="40">
        <v>56.9</v>
      </c>
      <c r="N19" s="9">
        <v>2590372760</v>
      </c>
      <c r="O19" s="1"/>
      <c r="P19" s="1"/>
      <c r="Q19" s="1"/>
      <c r="R19" s="1"/>
    </row>
    <row r="20" spans="1:18" ht="15" customHeight="1">
      <c r="A20" s="5" t="s">
        <v>100</v>
      </c>
      <c r="B20" s="5" t="s">
        <v>211</v>
      </c>
      <c r="C20" s="39">
        <v>2753701</v>
      </c>
      <c r="D20" s="9">
        <f t="shared" si="0"/>
        <v>55074020</v>
      </c>
      <c r="E20" s="40">
        <v>60.3</v>
      </c>
      <c r="F20" s="9">
        <v>1587418640</v>
      </c>
      <c r="G20" s="11"/>
      <c r="H20" s="6" t="s">
        <v>100</v>
      </c>
      <c r="I20" s="5" t="s">
        <v>216</v>
      </c>
      <c r="J20" s="9">
        <v>2604260</v>
      </c>
      <c r="K20" s="9">
        <v>4567089</v>
      </c>
      <c r="L20" s="9">
        <f t="shared" si="1"/>
        <v>91341780</v>
      </c>
      <c r="M20" s="40">
        <v>58.9</v>
      </c>
      <c r="N20" s="9">
        <v>2681714540</v>
      </c>
      <c r="O20" s="1"/>
      <c r="P20" s="1"/>
      <c r="Q20" s="1"/>
      <c r="R20" s="1"/>
    </row>
    <row r="21" spans="1:18" ht="15" customHeight="1">
      <c r="A21" s="46"/>
      <c r="B21" s="23" t="s">
        <v>175</v>
      </c>
      <c r="D21" s="43"/>
      <c r="E21" s="9"/>
      <c r="F21" s="11"/>
      <c r="G21" s="41"/>
      <c r="H21" s="41"/>
      <c r="I21" s="23"/>
      <c r="J21" s="39"/>
      <c r="K21" s="39"/>
      <c r="L21" s="43"/>
      <c r="M21" s="9"/>
      <c r="N21" s="11"/>
      <c r="O21" s="1"/>
      <c r="P21" s="1"/>
      <c r="Q21" s="1"/>
      <c r="R21" s="1"/>
    </row>
    <row r="22" spans="1:18" ht="15" customHeight="1">
      <c r="A22" s="51" t="s">
        <v>171</v>
      </c>
      <c r="D22" s="9"/>
      <c r="E22" s="9"/>
      <c r="F22" s="32"/>
      <c r="G22" s="41"/>
      <c r="H22" s="41"/>
      <c r="I22" s="23"/>
      <c r="J22" s="39"/>
      <c r="L22" s="9"/>
      <c r="M22" s="9"/>
      <c r="N22" s="32"/>
      <c r="O22" s="1"/>
      <c r="P22" s="1"/>
      <c r="Q22" s="1"/>
      <c r="R22" s="1"/>
    </row>
    <row r="23" spans="2:6" ht="15" customHeight="1">
      <c r="B23" s="38"/>
      <c r="C23" s="19"/>
      <c r="D23" s="19"/>
      <c r="F23" s="22"/>
    </row>
    <row r="24" spans="3:4" ht="15" customHeight="1">
      <c r="C24" s="19"/>
      <c r="D24" s="19"/>
    </row>
    <row r="25" ht="15" customHeight="1">
      <c r="C25" s="1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23"/>
  <sheetViews>
    <sheetView showGridLines="0" zoomScalePageLayoutView="0" workbookViewId="0" topLeftCell="A1">
      <selection activeCell="A1" sqref="A1"/>
    </sheetView>
  </sheetViews>
  <sheetFormatPr defaultColWidth="9.00390625" defaultRowHeight="15" customHeight="1"/>
  <cols>
    <col min="1" max="1" width="7.25390625" style="1" customWidth="1"/>
    <col min="2" max="2" width="36.125" style="1" customWidth="1"/>
    <col min="3" max="3" width="14.75390625" style="1" bestFit="1" customWidth="1"/>
    <col min="4" max="4" width="11.00390625" style="1" bestFit="1" customWidth="1"/>
    <col min="5" max="5" width="18.375" style="1" bestFit="1" customWidth="1"/>
    <col min="6" max="6" width="9.125" style="1" customWidth="1"/>
    <col min="7" max="7" width="2.375" style="1" bestFit="1" customWidth="1"/>
    <col min="8" max="8" width="42.25390625" style="1" customWidth="1"/>
    <col min="9" max="9" width="14.75390625" style="1" bestFit="1" customWidth="1"/>
    <col min="10" max="10" width="11.75390625" style="1" customWidth="1"/>
    <col min="11" max="11" width="12.125" style="1" customWidth="1"/>
    <col min="12" max="12" width="18.875" style="1" customWidth="1"/>
    <col min="13" max="16384" width="9.125" style="1" customWidth="1"/>
  </cols>
  <sheetData>
    <row r="1" spans="1:7" ht="15" customHeight="1">
      <c r="A1" s="5" t="s">
        <v>108</v>
      </c>
      <c r="B1" s="23"/>
      <c r="C1" s="39"/>
      <c r="D1" s="6"/>
      <c r="E1" s="11"/>
      <c r="F1" s="5"/>
      <c r="G1" s="5"/>
    </row>
    <row r="2" spans="1:7" ht="15" customHeight="1">
      <c r="A2" s="5" t="s">
        <v>180</v>
      </c>
      <c r="B2" s="23"/>
      <c r="C2" s="39"/>
      <c r="D2" s="6"/>
      <c r="E2" s="11"/>
      <c r="F2" s="5"/>
      <c r="G2" s="5"/>
    </row>
    <row r="3" spans="1:7" ht="15" customHeight="1">
      <c r="A3" s="5"/>
      <c r="B3" s="23"/>
      <c r="C3" s="39"/>
      <c r="D3" s="6"/>
      <c r="E3" s="11"/>
      <c r="F3" s="5"/>
      <c r="G3" s="5"/>
    </row>
    <row r="4" spans="1:12" ht="15" customHeight="1">
      <c r="A4" s="5"/>
      <c r="B4" s="5" t="s">
        <v>127</v>
      </c>
      <c r="C4" s="39"/>
      <c r="D4" s="9"/>
      <c r="E4" s="6"/>
      <c r="F4" s="6"/>
      <c r="G4" s="6"/>
      <c r="H4" s="5" t="s">
        <v>129</v>
      </c>
      <c r="I4" s="39"/>
      <c r="J4" s="39"/>
      <c r="K4" s="9"/>
      <c r="L4" s="6"/>
    </row>
    <row r="5" spans="1:12" ht="15" customHeight="1">
      <c r="A5" s="5"/>
      <c r="B5" s="5" t="s">
        <v>128</v>
      </c>
      <c r="C5" s="39" t="s">
        <v>68</v>
      </c>
      <c r="D5" s="9" t="s">
        <v>84</v>
      </c>
      <c r="E5" s="9" t="s">
        <v>85</v>
      </c>
      <c r="F5" s="9"/>
      <c r="G5" s="9"/>
      <c r="H5" s="5" t="s">
        <v>128</v>
      </c>
      <c r="I5" s="39" t="s">
        <v>68</v>
      </c>
      <c r="J5" s="39" t="s">
        <v>130</v>
      </c>
      <c r="K5" s="9" t="s">
        <v>84</v>
      </c>
      <c r="L5" s="9" t="s">
        <v>85</v>
      </c>
    </row>
    <row r="6" spans="1:12" ht="15" customHeight="1">
      <c r="A6" s="5" t="s">
        <v>86</v>
      </c>
      <c r="B6" s="5" t="s">
        <v>131</v>
      </c>
      <c r="C6" s="39">
        <v>35133950</v>
      </c>
      <c r="D6" s="40">
        <v>6.4</v>
      </c>
      <c r="E6" s="39">
        <v>35133950</v>
      </c>
      <c r="F6" s="11"/>
      <c r="G6" s="6" t="s">
        <v>86</v>
      </c>
      <c r="H6" s="10" t="s">
        <v>217</v>
      </c>
      <c r="I6" s="39">
        <v>34845369</v>
      </c>
      <c r="J6" s="39">
        <v>421497176</v>
      </c>
      <c r="K6" s="40">
        <v>25.1</v>
      </c>
      <c r="L6" s="39">
        <v>421497176</v>
      </c>
    </row>
    <row r="7" spans="1:12" ht="15" customHeight="1">
      <c r="A7" s="5" t="s">
        <v>87</v>
      </c>
      <c r="B7" s="5" t="s">
        <v>217</v>
      </c>
      <c r="C7" s="39">
        <v>34845369</v>
      </c>
      <c r="D7" s="40">
        <v>12.8</v>
      </c>
      <c r="E7" s="9">
        <v>69979319</v>
      </c>
      <c r="F7" s="11"/>
      <c r="G7" s="6" t="s">
        <v>87</v>
      </c>
      <c r="H7" s="5" t="s">
        <v>220</v>
      </c>
      <c r="I7" s="39">
        <v>13582250</v>
      </c>
      <c r="J7" s="39">
        <v>273774642</v>
      </c>
      <c r="K7" s="40">
        <v>41.4</v>
      </c>
      <c r="L7" s="9">
        <v>695271819</v>
      </c>
    </row>
    <row r="8" spans="1:12" ht="15" customHeight="1">
      <c r="A8" s="5" t="s">
        <v>88</v>
      </c>
      <c r="B8" s="10" t="s">
        <v>204</v>
      </c>
      <c r="C8" s="39">
        <v>33756681</v>
      </c>
      <c r="D8" s="40">
        <v>19</v>
      </c>
      <c r="E8" s="9">
        <v>103736000</v>
      </c>
      <c r="F8" s="11"/>
      <c r="G8" s="6" t="s">
        <v>88</v>
      </c>
      <c r="H8" s="5" t="s">
        <v>114</v>
      </c>
      <c r="I8" s="39">
        <v>22556915</v>
      </c>
      <c r="J8" s="39">
        <v>92340636</v>
      </c>
      <c r="K8" s="40">
        <v>46.9</v>
      </c>
      <c r="L8" s="9">
        <v>787612455</v>
      </c>
    </row>
    <row r="9" spans="1:12" ht="15" customHeight="1">
      <c r="A9" s="5" t="s">
        <v>89</v>
      </c>
      <c r="B9" s="5" t="s">
        <v>134</v>
      </c>
      <c r="C9" s="39">
        <v>28968316</v>
      </c>
      <c r="D9" s="40">
        <v>24.3</v>
      </c>
      <c r="E9" s="9">
        <v>132704316</v>
      </c>
      <c r="F9" s="11"/>
      <c r="G9" s="6" t="s">
        <v>89</v>
      </c>
      <c r="H9" s="5" t="s">
        <v>206</v>
      </c>
      <c r="I9" s="39">
        <v>27215196</v>
      </c>
      <c r="J9" s="39">
        <v>67532114</v>
      </c>
      <c r="K9" s="40">
        <v>50.9</v>
      </c>
      <c r="L9" s="9">
        <v>855144568</v>
      </c>
    </row>
    <row r="10" spans="1:12" ht="15" customHeight="1">
      <c r="A10" s="5" t="s">
        <v>90</v>
      </c>
      <c r="B10" s="1" t="s">
        <v>206</v>
      </c>
      <c r="C10" s="39">
        <v>27215196</v>
      </c>
      <c r="D10" s="40">
        <v>29.3</v>
      </c>
      <c r="E10" s="9">
        <v>159919512</v>
      </c>
      <c r="F10" s="11"/>
      <c r="G10" s="6" t="s">
        <v>90</v>
      </c>
      <c r="H10" s="5" t="s">
        <v>210</v>
      </c>
      <c r="I10" s="39">
        <v>11275333</v>
      </c>
      <c r="J10" s="39">
        <v>51377834</v>
      </c>
      <c r="K10" s="40">
        <v>54</v>
      </c>
      <c r="L10" s="9">
        <v>906522402</v>
      </c>
    </row>
    <row r="11" spans="1:12" ht="15" customHeight="1">
      <c r="A11" s="5" t="s">
        <v>91</v>
      </c>
      <c r="B11" s="5" t="s">
        <v>114</v>
      </c>
      <c r="C11" s="39">
        <v>22556915</v>
      </c>
      <c r="D11" s="40">
        <v>33.4</v>
      </c>
      <c r="E11" s="9">
        <v>182476427</v>
      </c>
      <c r="F11" s="11"/>
      <c r="G11" s="6" t="s">
        <v>91</v>
      </c>
      <c r="H11" s="5" t="s">
        <v>214</v>
      </c>
      <c r="I11" s="39">
        <v>3213875</v>
      </c>
      <c r="J11" s="39">
        <v>49087852</v>
      </c>
      <c r="K11" s="40">
        <v>56.9</v>
      </c>
      <c r="L11" s="9">
        <v>955610254</v>
      </c>
    </row>
    <row r="12" spans="1:12" ht="15" customHeight="1">
      <c r="A12" s="5" t="s">
        <v>92</v>
      </c>
      <c r="B12" s="1" t="s">
        <v>205</v>
      </c>
      <c r="C12" s="10">
        <v>22195225</v>
      </c>
      <c r="D12" s="40">
        <v>37.5</v>
      </c>
      <c r="E12" s="9">
        <v>204671652</v>
      </c>
      <c r="F12" s="11"/>
      <c r="G12" s="6" t="s">
        <v>92</v>
      </c>
      <c r="H12" s="5" t="s">
        <v>221</v>
      </c>
      <c r="I12" s="39">
        <v>944428</v>
      </c>
      <c r="J12" s="39">
        <v>43717949</v>
      </c>
      <c r="K12" s="40">
        <v>59.5</v>
      </c>
      <c r="L12" s="9">
        <v>999328203</v>
      </c>
    </row>
    <row r="13" spans="1:12" ht="15" customHeight="1">
      <c r="A13" s="5" t="s">
        <v>93</v>
      </c>
      <c r="B13" s="5" t="s">
        <v>169</v>
      </c>
      <c r="C13" s="39">
        <v>20227629</v>
      </c>
      <c r="D13" s="40">
        <v>41.2</v>
      </c>
      <c r="E13" s="9">
        <v>224899281</v>
      </c>
      <c r="F13" s="11"/>
      <c r="G13" s="6" t="s">
        <v>93</v>
      </c>
      <c r="H13" s="5" t="s">
        <v>204</v>
      </c>
      <c r="I13" s="39">
        <v>33756681</v>
      </c>
      <c r="J13" s="39">
        <v>43255017</v>
      </c>
      <c r="K13" s="40">
        <v>62.1</v>
      </c>
      <c r="L13" s="9">
        <v>1042583220</v>
      </c>
    </row>
    <row r="14" spans="1:12" ht="15" customHeight="1">
      <c r="A14" s="5" t="s">
        <v>94</v>
      </c>
      <c r="B14" s="5" t="s">
        <v>208</v>
      </c>
      <c r="C14" s="39">
        <v>19026871</v>
      </c>
      <c r="D14" s="40">
        <v>44.7</v>
      </c>
      <c r="E14" s="9">
        <v>243926152</v>
      </c>
      <c r="F14" s="11"/>
      <c r="G14" s="6" t="s">
        <v>94</v>
      </c>
      <c r="H14" s="5" t="s">
        <v>222</v>
      </c>
      <c r="I14" s="39">
        <v>4592018</v>
      </c>
      <c r="J14" s="39">
        <v>39544763</v>
      </c>
      <c r="K14" s="40">
        <v>64.4</v>
      </c>
      <c r="L14" s="9">
        <v>1082127983</v>
      </c>
    </row>
    <row r="15" spans="1:12" ht="15" customHeight="1">
      <c r="A15" s="5" t="s">
        <v>95</v>
      </c>
      <c r="B15" s="5" t="s">
        <v>218</v>
      </c>
      <c r="C15" s="39">
        <v>16638297</v>
      </c>
      <c r="D15" s="40">
        <v>47.7</v>
      </c>
      <c r="E15" s="9">
        <v>260564449</v>
      </c>
      <c r="F15" s="11"/>
      <c r="G15" s="6" t="s">
        <v>95</v>
      </c>
      <c r="H15" s="1" t="s">
        <v>208</v>
      </c>
      <c r="I15" s="39">
        <v>19026871</v>
      </c>
      <c r="J15" s="39">
        <v>32296602</v>
      </c>
      <c r="K15" s="40">
        <v>66.4</v>
      </c>
      <c r="L15" s="9">
        <v>1114424585</v>
      </c>
    </row>
    <row r="16" spans="1:12" ht="15" customHeight="1">
      <c r="A16" s="5" t="s">
        <v>96</v>
      </c>
      <c r="B16" s="5" t="s">
        <v>219</v>
      </c>
      <c r="C16" s="39">
        <v>16251486</v>
      </c>
      <c r="D16" s="40">
        <v>50.7</v>
      </c>
      <c r="E16" s="9">
        <v>276815935</v>
      </c>
      <c r="F16" s="11"/>
      <c r="G16" s="6" t="s">
        <v>96</v>
      </c>
      <c r="H16" s="5" t="s">
        <v>133</v>
      </c>
      <c r="I16" s="39">
        <v>3805335</v>
      </c>
      <c r="J16" s="39">
        <v>27740595</v>
      </c>
      <c r="K16" s="40">
        <v>68</v>
      </c>
      <c r="L16" s="9">
        <v>1142165180</v>
      </c>
    </row>
    <row r="17" spans="1:12" ht="15" customHeight="1">
      <c r="A17" s="5" t="s">
        <v>97</v>
      </c>
      <c r="B17" s="1" t="s">
        <v>168</v>
      </c>
      <c r="C17" s="39">
        <v>15850822</v>
      </c>
      <c r="D17" s="40">
        <v>53.6</v>
      </c>
      <c r="E17" s="9">
        <v>292666757</v>
      </c>
      <c r="F17" s="11"/>
      <c r="G17" s="6" t="s">
        <v>97</v>
      </c>
      <c r="H17" s="5" t="s">
        <v>223</v>
      </c>
      <c r="I17" s="39">
        <v>470162</v>
      </c>
      <c r="J17" s="39">
        <v>26863653</v>
      </c>
      <c r="K17" s="40">
        <v>69.6</v>
      </c>
      <c r="L17" s="9">
        <v>1169028833</v>
      </c>
    </row>
    <row r="18" spans="1:12" ht="15" customHeight="1">
      <c r="A18" s="5" t="s">
        <v>98</v>
      </c>
      <c r="B18" s="5" t="s">
        <v>132</v>
      </c>
      <c r="C18" s="39">
        <v>15261310</v>
      </c>
      <c r="D18" s="40">
        <v>56.4</v>
      </c>
      <c r="E18" s="9">
        <v>307928067</v>
      </c>
      <c r="F18" s="11"/>
      <c r="G18" s="6" t="s">
        <v>98</v>
      </c>
      <c r="H18" s="5" t="s">
        <v>131</v>
      </c>
      <c r="I18" s="39">
        <v>35133950</v>
      </c>
      <c r="J18" s="39">
        <v>25903565</v>
      </c>
      <c r="K18" s="40">
        <v>71.2</v>
      </c>
      <c r="L18" s="9">
        <v>1194932397</v>
      </c>
    </row>
    <row r="19" spans="1:12" ht="15" customHeight="1">
      <c r="A19" s="5" t="s">
        <v>99</v>
      </c>
      <c r="B19" s="5" t="s">
        <v>220</v>
      </c>
      <c r="C19" s="39">
        <v>13582250</v>
      </c>
      <c r="D19" s="40">
        <v>58.9</v>
      </c>
      <c r="E19" s="9">
        <v>321510317</v>
      </c>
      <c r="F19" s="11"/>
      <c r="G19" s="6" t="s">
        <v>99</v>
      </c>
      <c r="H19" s="5" t="s">
        <v>224</v>
      </c>
      <c r="I19" s="39">
        <v>1787913</v>
      </c>
      <c r="J19" s="39">
        <v>24265922</v>
      </c>
      <c r="K19" s="40">
        <v>72.6</v>
      </c>
      <c r="L19" s="9">
        <v>1219198320</v>
      </c>
    </row>
    <row r="20" spans="1:12" ht="15" customHeight="1">
      <c r="A20" s="5" t="s">
        <v>100</v>
      </c>
      <c r="B20" s="5" t="s">
        <v>207</v>
      </c>
      <c r="C20" s="39">
        <v>11378776</v>
      </c>
      <c r="D20" s="40">
        <v>61</v>
      </c>
      <c r="E20" s="9">
        <v>332889093</v>
      </c>
      <c r="F20" s="11"/>
      <c r="G20" s="6" t="s">
        <v>100</v>
      </c>
      <c r="H20" s="1" t="s">
        <v>209</v>
      </c>
      <c r="I20" s="39">
        <v>8984256</v>
      </c>
      <c r="J20" s="39">
        <v>23288594</v>
      </c>
      <c r="K20" s="40">
        <v>74</v>
      </c>
      <c r="L20" s="9">
        <v>1242486914</v>
      </c>
    </row>
    <row r="21" spans="1:12" ht="15" customHeight="1">
      <c r="A21" s="5"/>
      <c r="B21" s="5"/>
      <c r="C21" s="39"/>
      <c r="D21" s="40"/>
      <c r="E21" s="9"/>
      <c r="F21" s="11"/>
      <c r="G21" s="5"/>
      <c r="I21" s="39"/>
      <c r="J21" s="39"/>
      <c r="K21" s="40"/>
      <c r="L21" s="9"/>
    </row>
    <row r="22" spans="1:12" ht="15" customHeight="1">
      <c r="A22" s="51" t="s">
        <v>171</v>
      </c>
      <c r="B22" s="23"/>
      <c r="C22" s="39"/>
      <c r="D22" s="9"/>
      <c r="E22" s="11"/>
      <c r="F22" s="41"/>
      <c r="G22" s="41"/>
      <c r="H22" s="23"/>
      <c r="I22" s="39"/>
      <c r="J22" s="39"/>
      <c r="K22" s="9"/>
      <c r="L22" s="11"/>
    </row>
    <row r="23" spans="3:8" ht="15" customHeight="1">
      <c r="C23" s="10"/>
      <c r="D23" s="45"/>
      <c r="E23" s="9"/>
      <c r="F23" s="32"/>
      <c r="G23" s="32"/>
      <c r="H23" s="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PageLayoutView="0" workbookViewId="0" topLeftCell="A1">
      <selection activeCell="A1" sqref="A1"/>
    </sheetView>
  </sheetViews>
  <sheetFormatPr defaultColWidth="9.00390625" defaultRowHeight="15" customHeight="1"/>
  <cols>
    <col min="1" max="1" width="10.00390625" style="1" customWidth="1"/>
    <col min="2" max="3" width="15.75390625" style="1" customWidth="1"/>
    <col min="4" max="4" width="18.00390625" style="1" customWidth="1"/>
    <col min="5" max="5" width="23.25390625" style="1" customWidth="1"/>
    <col min="6" max="6" width="19.25390625" style="1" customWidth="1"/>
    <col min="7" max="7" width="4.375" style="1" customWidth="1"/>
    <col min="8" max="9" width="15.75390625" style="1" customWidth="1"/>
    <col min="10" max="10" width="18.00390625" style="1" customWidth="1"/>
    <col min="11" max="11" width="23.25390625" style="1" customWidth="1"/>
    <col min="12" max="12" width="19.25390625" style="1" customWidth="1"/>
    <col min="13" max="13" width="18.25390625" style="1" bestFit="1" customWidth="1"/>
    <col min="14" max="14" width="16.625" style="1" customWidth="1"/>
    <col min="15" max="15" width="13.375" style="1" customWidth="1"/>
    <col min="16" max="16384" width="9.125" style="1" customWidth="1"/>
  </cols>
  <sheetData>
    <row r="1" ht="15" customHeight="1">
      <c r="A1" s="1" t="s">
        <v>16</v>
      </c>
    </row>
    <row r="2" ht="15" customHeight="1">
      <c r="A2" s="1" t="s">
        <v>79</v>
      </c>
    </row>
    <row r="5" spans="2:8" ht="15" customHeight="1">
      <c r="B5" s="3" t="s">
        <v>6</v>
      </c>
      <c r="H5" s="3" t="s">
        <v>21</v>
      </c>
    </row>
    <row r="6" spans="2:12" ht="15" customHeight="1"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H6" s="6" t="s">
        <v>1</v>
      </c>
      <c r="I6" s="6" t="s">
        <v>2</v>
      </c>
      <c r="J6" s="6" t="s">
        <v>3</v>
      </c>
      <c r="K6" s="6" t="s">
        <v>4</v>
      </c>
      <c r="L6" s="6" t="s">
        <v>5</v>
      </c>
    </row>
    <row r="7" spans="1:12" ht="15" customHeight="1">
      <c r="A7" s="1" t="s">
        <v>11</v>
      </c>
      <c r="B7" s="2">
        <v>22.66</v>
      </c>
      <c r="C7" s="2">
        <v>37.78</v>
      </c>
      <c r="D7" s="2">
        <v>14.4</v>
      </c>
      <c r="E7" s="2">
        <v>12.57</v>
      </c>
      <c r="F7" s="2">
        <v>12.59</v>
      </c>
      <c r="G7" s="4"/>
      <c r="H7" s="2">
        <v>28.96</v>
      </c>
      <c r="I7" s="2">
        <v>29.42</v>
      </c>
      <c r="J7" s="2">
        <v>20.64</v>
      </c>
      <c r="K7" s="2">
        <v>13.19</v>
      </c>
      <c r="L7" s="2">
        <v>7.79</v>
      </c>
    </row>
    <row r="8" spans="1:12" ht="15" customHeight="1">
      <c r="A8" s="1" t="s">
        <v>12</v>
      </c>
      <c r="B8" s="2">
        <v>74.77</v>
      </c>
      <c r="C8" s="2">
        <v>7.78</v>
      </c>
      <c r="D8" s="2">
        <v>0.58</v>
      </c>
      <c r="E8" s="2">
        <v>5.55</v>
      </c>
      <c r="F8" s="2">
        <v>11.32</v>
      </c>
      <c r="G8" s="4"/>
      <c r="H8" s="2">
        <v>87.6</v>
      </c>
      <c r="I8" s="2">
        <v>5.5</v>
      </c>
      <c r="J8" s="2">
        <v>1.03</v>
      </c>
      <c r="K8" s="2">
        <v>3.3</v>
      </c>
      <c r="L8" s="2">
        <v>2.57</v>
      </c>
    </row>
    <row r="9" spans="1:12" ht="15" customHeight="1">
      <c r="A9" s="1" t="s">
        <v>13</v>
      </c>
      <c r="B9" s="2">
        <v>46.8</v>
      </c>
      <c r="C9" s="2">
        <v>21.07</v>
      </c>
      <c r="D9" s="2">
        <v>5.03</v>
      </c>
      <c r="E9" s="2">
        <v>13.51</v>
      </c>
      <c r="F9" s="2">
        <v>13.59</v>
      </c>
      <c r="G9" s="4"/>
      <c r="H9" s="2">
        <v>63.09</v>
      </c>
      <c r="I9" s="2">
        <v>14.51</v>
      </c>
      <c r="J9" s="2">
        <v>7.17</v>
      </c>
      <c r="K9" s="2">
        <v>8.09</v>
      </c>
      <c r="L9" s="2">
        <v>7.14</v>
      </c>
    </row>
    <row r="10" spans="1:12" ht="15" customHeight="1">
      <c r="A10" s="1" t="s">
        <v>14</v>
      </c>
      <c r="B10" s="2">
        <v>14.28</v>
      </c>
      <c r="C10" s="2">
        <v>42.79</v>
      </c>
      <c r="D10" s="2">
        <v>15.74</v>
      </c>
      <c r="E10" s="2">
        <v>13.77</v>
      </c>
      <c r="F10" s="2">
        <v>13.43</v>
      </c>
      <c r="G10" s="4"/>
      <c r="H10" s="2">
        <v>25.12</v>
      </c>
      <c r="I10" s="2">
        <v>32.55</v>
      </c>
      <c r="J10" s="2">
        <v>21.66</v>
      </c>
      <c r="K10" s="2">
        <v>12.57</v>
      </c>
      <c r="L10" s="2">
        <v>8.1</v>
      </c>
    </row>
    <row r="11" spans="1:12" ht="15" customHeight="1">
      <c r="A11" s="1" t="s">
        <v>15</v>
      </c>
      <c r="B11" s="2">
        <v>18.98</v>
      </c>
      <c r="C11" s="2">
        <v>40.64</v>
      </c>
      <c r="D11" s="2">
        <v>17.38</v>
      </c>
      <c r="E11" s="2">
        <v>11.59</v>
      </c>
      <c r="F11" s="2">
        <v>11.59</v>
      </c>
      <c r="G11" s="4"/>
      <c r="H11" s="2">
        <v>24.7</v>
      </c>
      <c r="I11" s="2">
        <v>30.52</v>
      </c>
      <c r="J11" s="2">
        <v>22.5</v>
      </c>
      <c r="K11" s="2">
        <v>14.44</v>
      </c>
      <c r="L11" s="2">
        <v>7.83</v>
      </c>
    </row>
    <row r="15" spans="2:8" ht="15" customHeight="1">
      <c r="B15" s="2"/>
      <c r="H15" s="2"/>
    </row>
    <row r="16" spans="2:8" ht="15" customHeight="1">
      <c r="B16" s="2"/>
      <c r="H16" s="2"/>
    </row>
    <row r="17" spans="2:8" ht="15" customHeight="1">
      <c r="B17" s="2"/>
      <c r="H17" s="2"/>
    </row>
    <row r="18" spans="2:8" ht="15" customHeight="1">
      <c r="B18" s="2"/>
      <c r="H18" s="2"/>
    </row>
    <row r="19" spans="2:8" ht="15" customHeight="1">
      <c r="B19" s="2"/>
      <c r="H19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showGridLines="0" zoomScalePageLayoutView="0" workbookViewId="0" topLeftCell="A1">
      <selection activeCell="A1" sqref="A1"/>
    </sheetView>
  </sheetViews>
  <sheetFormatPr defaultColWidth="9.00390625" defaultRowHeight="15" customHeight="1"/>
  <cols>
    <col min="1" max="4" width="18.75390625" style="1" customWidth="1"/>
    <col min="5" max="5" width="22.625" style="1" customWidth="1"/>
    <col min="6" max="6" width="18.75390625" style="1" customWidth="1"/>
    <col min="7" max="7" width="4.25390625" style="1" customWidth="1"/>
    <col min="8" max="9" width="18.75390625" style="1" customWidth="1"/>
    <col min="10" max="10" width="20.375" style="1" customWidth="1"/>
    <col min="11" max="11" width="22.625" style="1" customWidth="1"/>
    <col min="12" max="12" width="18.75390625" style="1" customWidth="1"/>
    <col min="13" max="13" width="13.25390625" style="1" customWidth="1"/>
    <col min="14" max="16384" width="9.125" style="1" customWidth="1"/>
  </cols>
  <sheetData>
    <row r="1" ht="15" customHeight="1">
      <c r="A1" s="1" t="s">
        <v>20</v>
      </c>
    </row>
    <row r="2" ht="15" customHeight="1">
      <c r="A2" s="1" t="s">
        <v>78</v>
      </c>
    </row>
    <row r="5" spans="2:8" ht="15" customHeight="1">
      <c r="B5" s="3" t="s">
        <v>6</v>
      </c>
      <c r="H5" s="3" t="s">
        <v>8</v>
      </c>
    </row>
    <row r="6" spans="2:12" ht="15" customHeight="1"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H6" s="6" t="s">
        <v>1</v>
      </c>
      <c r="I6" s="6" t="s">
        <v>2</v>
      </c>
      <c r="J6" s="6" t="s">
        <v>3</v>
      </c>
      <c r="K6" s="6" t="s">
        <v>4</v>
      </c>
      <c r="L6" s="6" t="s">
        <v>5</v>
      </c>
    </row>
    <row r="7" spans="1:12" ht="15" customHeight="1">
      <c r="A7" s="1" t="s">
        <v>11</v>
      </c>
      <c r="B7" s="1">
        <v>22.66</v>
      </c>
      <c r="C7" s="1">
        <v>37.78</v>
      </c>
      <c r="D7" s="1">
        <v>14.4</v>
      </c>
      <c r="E7" s="1">
        <v>12.57</v>
      </c>
      <c r="F7" s="1">
        <v>12.59</v>
      </c>
      <c r="H7" s="1">
        <v>28.96</v>
      </c>
      <c r="I7" s="1">
        <v>29.42</v>
      </c>
      <c r="J7" s="1">
        <v>20.64</v>
      </c>
      <c r="K7" s="1">
        <v>13.19</v>
      </c>
      <c r="L7" s="1">
        <v>7.79</v>
      </c>
    </row>
    <row r="8" spans="1:12" ht="15" customHeight="1">
      <c r="A8" s="1" t="s">
        <v>17</v>
      </c>
      <c r="B8" s="1">
        <v>17.96</v>
      </c>
      <c r="C8" s="1">
        <v>40.67</v>
      </c>
      <c r="D8" s="1">
        <v>15.61</v>
      </c>
      <c r="E8" s="1">
        <v>13.13</v>
      </c>
      <c r="F8" s="1">
        <v>12.63</v>
      </c>
      <c r="H8" s="1">
        <v>22.91</v>
      </c>
      <c r="I8" s="1">
        <v>32.75</v>
      </c>
      <c r="J8" s="1">
        <v>22.1</v>
      </c>
      <c r="K8" s="1">
        <v>14.03</v>
      </c>
      <c r="L8" s="1">
        <v>8.21</v>
      </c>
    </row>
    <row r="9" spans="1:12" ht="15" customHeight="1">
      <c r="A9" s="1" t="s">
        <v>69</v>
      </c>
      <c r="B9" s="1">
        <v>44.73</v>
      </c>
      <c r="C9" s="1">
        <v>22.46</v>
      </c>
      <c r="D9" s="1">
        <v>11.18</v>
      </c>
      <c r="E9" s="1">
        <v>10.87</v>
      </c>
      <c r="F9" s="1">
        <v>10.76</v>
      </c>
      <c r="H9" s="1">
        <v>53.25</v>
      </c>
      <c r="I9" s="1">
        <v>14.26</v>
      </c>
      <c r="J9" s="1">
        <v>16.94</v>
      </c>
      <c r="K9" s="1">
        <v>9.84</v>
      </c>
      <c r="L9" s="1">
        <v>5.71</v>
      </c>
    </row>
    <row r="10" spans="1:12" ht="15" customHeight="1">
      <c r="A10" s="1" t="s">
        <v>18</v>
      </c>
      <c r="B10" s="1">
        <v>54.21</v>
      </c>
      <c r="C10" s="1">
        <v>22.74</v>
      </c>
      <c r="D10" s="1">
        <v>3.78</v>
      </c>
      <c r="E10" s="1">
        <v>8.2</v>
      </c>
      <c r="F10" s="1">
        <v>11.07</v>
      </c>
      <c r="H10" s="1">
        <v>72.6</v>
      </c>
      <c r="I10" s="1">
        <v>11.34</v>
      </c>
      <c r="J10" s="1">
        <v>4.93</v>
      </c>
      <c r="K10" s="1">
        <v>7.49</v>
      </c>
      <c r="L10" s="1">
        <v>3.64</v>
      </c>
    </row>
    <row r="11" spans="1:12" ht="15" customHeight="1">
      <c r="A11" s="1" t="s">
        <v>19</v>
      </c>
      <c r="B11" s="1">
        <v>44.56</v>
      </c>
      <c r="C11" s="1">
        <v>26.84</v>
      </c>
      <c r="D11" s="1">
        <v>4.84</v>
      </c>
      <c r="E11" s="1">
        <v>8.5</v>
      </c>
      <c r="F11" s="1">
        <v>15.25</v>
      </c>
      <c r="H11" s="1">
        <v>60.45</v>
      </c>
      <c r="I11" s="1">
        <v>15.21</v>
      </c>
      <c r="J11" s="1">
        <v>8.26</v>
      </c>
      <c r="K11" s="1">
        <v>8.6</v>
      </c>
      <c r="L11" s="1">
        <v>7.48</v>
      </c>
    </row>
    <row r="12" spans="2:12" ht="1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showGridLines="0" zoomScalePageLayoutView="0" workbookViewId="0" topLeftCell="A1">
      <selection activeCell="A1" sqref="A1"/>
    </sheetView>
  </sheetViews>
  <sheetFormatPr defaultColWidth="9.00390625" defaultRowHeight="15" customHeight="1"/>
  <cols>
    <col min="1" max="1" width="16.75390625" style="1" customWidth="1"/>
    <col min="2" max="3" width="9.375" style="1" customWidth="1"/>
    <col min="4" max="4" width="16.25390625" style="1" bestFit="1" customWidth="1"/>
    <col min="5" max="6" width="9.625" style="1" bestFit="1" customWidth="1"/>
    <col min="7" max="7" width="8.25390625" style="1" customWidth="1"/>
    <col min="8" max="8" width="13.25390625" style="1" customWidth="1"/>
    <col min="9" max="13" width="6.875" style="1" customWidth="1"/>
    <col min="14" max="16384" width="9.125" style="1" customWidth="1"/>
  </cols>
  <sheetData>
    <row r="1" ht="15" customHeight="1">
      <c r="A1" s="1" t="s">
        <v>22</v>
      </c>
    </row>
    <row r="2" ht="15" customHeight="1">
      <c r="A2" s="1" t="s">
        <v>80</v>
      </c>
    </row>
    <row r="5" spans="2:3" ht="15" customHeight="1">
      <c r="B5" s="6" t="s">
        <v>23</v>
      </c>
      <c r="C5" s="6" t="s">
        <v>24</v>
      </c>
    </row>
    <row r="6" spans="1:3" ht="15" customHeight="1">
      <c r="A6" s="5" t="s">
        <v>6</v>
      </c>
      <c r="B6" s="2">
        <v>37.49</v>
      </c>
      <c r="C6" s="2">
        <v>62.51</v>
      </c>
    </row>
    <row r="7" spans="1:3" ht="15" customHeight="1">
      <c r="A7" s="5" t="s">
        <v>21</v>
      </c>
      <c r="B7" s="2">
        <v>49.61</v>
      </c>
      <c r="C7" s="2">
        <v>50.39</v>
      </c>
    </row>
    <row r="8" spans="1:3" ht="15" customHeight="1">
      <c r="A8" s="5" t="s">
        <v>9</v>
      </c>
      <c r="B8" s="2">
        <v>69.92</v>
      </c>
      <c r="C8" s="2">
        <v>30.08</v>
      </c>
    </row>
    <row r="9" spans="1:3" ht="15" customHeight="1">
      <c r="A9" s="5"/>
      <c r="B9" s="2"/>
      <c r="C9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showGridLines="0" zoomScalePageLayoutView="0" workbookViewId="0" topLeftCell="A1">
      <selection activeCell="A1" sqref="A1"/>
    </sheetView>
  </sheetViews>
  <sheetFormatPr defaultColWidth="9.00390625" defaultRowHeight="15" customHeight="1"/>
  <cols>
    <col min="1" max="1" width="20.125" style="1" customWidth="1"/>
    <col min="2" max="7" width="15.75390625" style="1" customWidth="1"/>
    <col min="8" max="8" width="8.75390625" style="1" customWidth="1"/>
    <col min="9" max="12" width="6.875" style="1" customWidth="1"/>
    <col min="13" max="16384" width="9.125" style="1" customWidth="1"/>
  </cols>
  <sheetData>
    <row r="1" ht="15" customHeight="1">
      <c r="A1" s="1" t="s">
        <v>25</v>
      </c>
    </row>
    <row r="2" ht="15" customHeight="1">
      <c r="A2" s="1" t="s">
        <v>109</v>
      </c>
    </row>
    <row r="5" spans="2:8" ht="15" customHeight="1">
      <c r="B5" s="6" t="s">
        <v>6</v>
      </c>
      <c r="C5" s="6"/>
      <c r="D5" s="6" t="s">
        <v>21</v>
      </c>
      <c r="E5" s="6"/>
      <c r="F5" s="15"/>
      <c r="G5" s="60"/>
      <c r="H5" s="60"/>
    </row>
    <row r="6" spans="2:9" ht="15" customHeight="1">
      <c r="B6" s="6" t="s">
        <v>101</v>
      </c>
      <c r="C6" s="6" t="s">
        <v>102</v>
      </c>
      <c r="D6" s="6" t="s">
        <v>101</v>
      </c>
      <c r="E6" s="6" t="s">
        <v>102</v>
      </c>
      <c r="F6" s="6"/>
      <c r="G6" s="6"/>
      <c r="H6" s="6"/>
      <c r="I6" s="6"/>
    </row>
    <row r="7" spans="1:7" ht="15" customHeight="1">
      <c r="A7" s="5" t="s">
        <v>17</v>
      </c>
      <c r="B7" s="2"/>
      <c r="C7" s="2"/>
      <c r="D7" s="2"/>
      <c r="E7" s="2"/>
      <c r="F7" s="2"/>
      <c r="G7" s="2"/>
    </row>
    <row r="8" spans="1:7" ht="15" customHeight="1">
      <c r="A8" s="5" t="s">
        <v>103</v>
      </c>
      <c r="B8" s="27">
        <v>30.64</v>
      </c>
      <c r="C8" s="27">
        <v>69.36</v>
      </c>
      <c r="D8" s="27">
        <v>41.16</v>
      </c>
      <c r="E8" s="27">
        <v>58.84</v>
      </c>
      <c r="F8" s="2"/>
      <c r="G8" s="2"/>
    </row>
    <row r="9" spans="1:7" ht="15" customHeight="1">
      <c r="A9" s="5" t="s">
        <v>12</v>
      </c>
      <c r="B9" s="27">
        <v>89.98</v>
      </c>
      <c r="C9" s="27">
        <v>10.02</v>
      </c>
      <c r="D9" s="27">
        <v>93.51</v>
      </c>
      <c r="E9" s="27">
        <v>6.49</v>
      </c>
      <c r="F9" s="2"/>
      <c r="G9" s="2"/>
    </row>
    <row r="10" spans="1:7" ht="15" customHeight="1">
      <c r="A10" s="5" t="s">
        <v>13</v>
      </c>
      <c r="B10" s="27">
        <v>65.28</v>
      </c>
      <c r="C10" s="27">
        <v>34.72</v>
      </c>
      <c r="D10" s="27">
        <v>78.35</v>
      </c>
      <c r="E10" s="27">
        <v>21.65</v>
      </c>
      <c r="F10" s="2"/>
      <c r="G10" s="2"/>
    </row>
    <row r="11" spans="1:7" ht="15" customHeight="1">
      <c r="A11" s="5" t="s">
        <v>26</v>
      </c>
      <c r="B11" s="27">
        <v>18.75</v>
      </c>
      <c r="C11" s="27">
        <v>81.25</v>
      </c>
      <c r="D11" s="27">
        <v>34.73</v>
      </c>
      <c r="E11" s="27">
        <v>65.27</v>
      </c>
      <c r="F11" s="2"/>
      <c r="G11" s="2"/>
    </row>
    <row r="12" spans="1:7" ht="15" customHeight="1">
      <c r="A12" s="1" t="s">
        <v>15</v>
      </c>
      <c r="B12" s="27">
        <v>25.39</v>
      </c>
      <c r="C12" s="27">
        <v>74.61</v>
      </c>
      <c r="D12" s="27">
        <v>36.8</v>
      </c>
      <c r="E12" s="27">
        <v>63.2</v>
      </c>
      <c r="F12" s="2"/>
      <c r="G12" s="2"/>
    </row>
    <row r="13" spans="1:7" ht="15" customHeight="1">
      <c r="A13" s="1" t="s">
        <v>70</v>
      </c>
      <c r="B13" s="27"/>
      <c r="C13" s="27"/>
      <c r="D13" s="27"/>
      <c r="E13" s="27"/>
      <c r="F13" s="2"/>
      <c r="G13" s="2"/>
    </row>
    <row r="14" spans="1:7" ht="15" customHeight="1">
      <c r="A14" s="5" t="s">
        <v>103</v>
      </c>
      <c r="B14" s="27">
        <v>66.57</v>
      </c>
      <c r="C14" s="27">
        <v>33.43</v>
      </c>
      <c r="D14" s="27">
        <v>78.88</v>
      </c>
      <c r="E14" s="27">
        <v>21.12</v>
      </c>
      <c r="F14" s="2"/>
      <c r="G14" s="2"/>
    </row>
    <row r="15" spans="1:7" ht="15" customHeight="1">
      <c r="A15" s="5" t="s">
        <v>12</v>
      </c>
      <c r="B15" s="27">
        <v>93.65</v>
      </c>
      <c r="C15" s="27">
        <v>6.35</v>
      </c>
      <c r="D15" s="27">
        <v>95.51</v>
      </c>
      <c r="E15" s="27">
        <v>4.49</v>
      </c>
      <c r="F15" s="2"/>
      <c r="G15" s="2"/>
    </row>
    <row r="16" spans="1:7" ht="15" customHeight="1">
      <c r="A16" s="5" t="s">
        <v>13</v>
      </c>
      <c r="B16" s="27">
        <v>81.58</v>
      </c>
      <c r="C16" s="27">
        <v>18.42</v>
      </c>
      <c r="D16" s="27">
        <v>87.74</v>
      </c>
      <c r="E16" s="27">
        <v>12.26</v>
      </c>
      <c r="F16" s="2"/>
      <c r="G16" s="2"/>
    </row>
    <row r="17" spans="1:7" ht="15" customHeight="1">
      <c r="A17" s="5" t="s">
        <v>26</v>
      </c>
      <c r="B17" s="27">
        <v>51.83</v>
      </c>
      <c r="C17" s="27">
        <v>48.17</v>
      </c>
      <c r="D17" s="27">
        <v>72.65</v>
      </c>
      <c r="E17" s="27">
        <v>27.35</v>
      </c>
      <c r="F17" s="2"/>
      <c r="G17" s="2"/>
    </row>
    <row r="18" spans="1:7" ht="15" customHeight="1">
      <c r="A18" s="1" t="s">
        <v>15</v>
      </c>
      <c r="B18" s="27">
        <v>61.38</v>
      </c>
      <c r="C18" s="27">
        <v>38.62</v>
      </c>
      <c r="D18" s="27">
        <v>77.47</v>
      </c>
      <c r="E18" s="27">
        <v>22.53</v>
      </c>
      <c r="F18" s="2"/>
      <c r="G18" s="2"/>
    </row>
    <row r="19" spans="1:5" ht="15" customHeight="1">
      <c r="A19" s="1" t="s">
        <v>18</v>
      </c>
      <c r="B19" s="27"/>
      <c r="C19" s="27"/>
      <c r="D19" s="27"/>
      <c r="E19" s="27"/>
    </row>
    <row r="20" spans="1:5" ht="15" customHeight="1">
      <c r="A20" s="5" t="s">
        <v>103</v>
      </c>
      <c r="B20" s="27">
        <v>70.45</v>
      </c>
      <c r="C20" s="27">
        <v>29.55</v>
      </c>
      <c r="D20" s="27">
        <v>86.49</v>
      </c>
      <c r="E20" s="27">
        <v>13.51</v>
      </c>
    </row>
    <row r="21" spans="1:5" ht="15" customHeight="1">
      <c r="A21" s="5" t="s">
        <v>12</v>
      </c>
      <c r="B21" s="27">
        <v>91.59</v>
      </c>
      <c r="C21" s="27">
        <v>8.41</v>
      </c>
      <c r="D21" s="27">
        <v>93.75</v>
      </c>
      <c r="E21" s="27">
        <v>6.25</v>
      </c>
    </row>
    <row r="22" spans="1:5" ht="15" customHeight="1">
      <c r="A22" s="5" t="s">
        <v>13</v>
      </c>
      <c r="B22" s="27">
        <v>74.93</v>
      </c>
      <c r="C22" s="27">
        <v>25.07</v>
      </c>
      <c r="D22" s="27">
        <v>85.71</v>
      </c>
      <c r="E22" s="27">
        <v>14.29</v>
      </c>
    </row>
    <row r="23" spans="1:5" ht="15" customHeight="1">
      <c r="A23" s="5" t="s">
        <v>26</v>
      </c>
      <c r="B23" s="27">
        <v>65.25</v>
      </c>
      <c r="C23" s="27">
        <v>34.75</v>
      </c>
      <c r="D23" s="27">
        <v>86.74</v>
      </c>
      <c r="E23" s="27">
        <v>13.26</v>
      </c>
    </row>
    <row r="24" spans="1:5" ht="15" customHeight="1">
      <c r="A24" s="1" t="s">
        <v>15</v>
      </c>
      <c r="B24" s="27">
        <v>73.43</v>
      </c>
      <c r="C24" s="27">
        <v>26.57</v>
      </c>
      <c r="D24" s="27">
        <v>86.34</v>
      </c>
      <c r="E24" s="27">
        <v>13.66</v>
      </c>
    </row>
    <row r="25" spans="1:5" ht="15" customHeight="1">
      <c r="A25" s="1" t="s">
        <v>19</v>
      </c>
      <c r="B25" s="27"/>
      <c r="C25" s="27"/>
      <c r="D25" s="27"/>
      <c r="E25" s="27"/>
    </row>
    <row r="26" spans="1:5" ht="15" customHeight="1">
      <c r="A26" s="5" t="s">
        <v>103</v>
      </c>
      <c r="B26" s="27">
        <v>62.41</v>
      </c>
      <c r="C26" s="27">
        <v>37.59</v>
      </c>
      <c r="D26" s="27">
        <v>79.89</v>
      </c>
      <c r="E26" s="27">
        <v>20.11</v>
      </c>
    </row>
    <row r="27" spans="1:5" ht="15" customHeight="1">
      <c r="A27" s="5" t="s">
        <v>12</v>
      </c>
      <c r="B27" s="27">
        <v>54.69</v>
      </c>
      <c r="C27" s="27">
        <v>12.72</v>
      </c>
      <c r="D27" s="27">
        <v>93.2</v>
      </c>
      <c r="E27" s="27">
        <v>6.8</v>
      </c>
    </row>
    <row r="28" spans="1:5" ht="15" customHeight="1">
      <c r="A28" s="5" t="s">
        <v>13</v>
      </c>
      <c r="B28" s="27">
        <v>61.04</v>
      </c>
      <c r="C28" s="27">
        <v>28.59</v>
      </c>
      <c r="D28" s="27">
        <v>86.04</v>
      </c>
      <c r="E28" s="27">
        <v>13.96</v>
      </c>
    </row>
    <row r="29" spans="1:5" ht="15" customHeight="1">
      <c r="A29" s="5" t="s">
        <v>26</v>
      </c>
      <c r="B29" s="27">
        <v>54.7</v>
      </c>
      <c r="C29" s="27">
        <v>45.31</v>
      </c>
      <c r="D29" s="27">
        <v>75.27</v>
      </c>
      <c r="E29" s="27">
        <v>24.73</v>
      </c>
    </row>
    <row r="30" spans="1:5" ht="15" customHeight="1">
      <c r="A30" s="1" t="s">
        <v>15</v>
      </c>
      <c r="B30" s="27">
        <v>61</v>
      </c>
      <c r="C30" s="27">
        <v>38.96</v>
      </c>
      <c r="D30" s="27">
        <v>80</v>
      </c>
      <c r="E30" s="27">
        <v>20</v>
      </c>
    </row>
  </sheetData>
  <sheetProtection/>
  <mergeCells count="1">
    <mergeCell ref="G5:H5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PageLayoutView="0" workbookViewId="0" topLeftCell="A1">
      <selection activeCell="A1" sqref="A1"/>
    </sheetView>
  </sheetViews>
  <sheetFormatPr defaultColWidth="9.00390625" defaultRowHeight="15" customHeight="1"/>
  <cols>
    <col min="1" max="1" width="72.00390625" style="1" customWidth="1"/>
    <col min="2" max="7" width="15.75390625" style="1" customWidth="1"/>
    <col min="8" max="8" width="8.75390625" style="1" customWidth="1"/>
    <col min="9" max="12" width="6.875" style="1" customWidth="1"/>
    <col min="13" max="16384" width="9.125" style="1" customWidth="1"/>
  </cols>
  <sheetData>
    <row r="1" ht="15" customHeight="1">
      <c r="A1" s="1" t="s">
        <v>49</v>
      </c>
    </row>
    <row r="2" ht="15" customHeight="1">
      <c r="A2" s="1" t="s">
        <v>201</v>
      </c>
    </row>
    <row r="5" spans="1:8" ht="15" customHeight="1">
      <c r="A5" s="1" t="s">
        <v>182</v>
      </c>
      <c r="B5" s="52">
        <v>250</v>
      </c>
      <c r="C5" s="52">
        <v>265</v>
      </c>
      <c r="D5" s="52">
        <v>275</v>
      </c>
      <c r="E5" s="52">
        <v>295</v>
      </c>
      <c r="F5" s="52">
        <v>310</v>
      </c>
      <c r="G5" s="60"/>
      <c r="H5" s="60"/>
    </row>
    <row r="6" spans="1:9" ht="15" customHeight="1">
      <c r="A6" s="1" t="s">
        <v>183</v>
      </c>
      <c r="B6" s="6" t="s">
        <v>175</v>
      </c>
      <c r="C6" s="6" t="s">
        <v>175</v>
      </c>
      <c r="D6" s="6" t="s">
        <v>175</v>
      </c>
      <c r="E6" s="6" t="s">
        <v>175</v>
      </c>
      <c r="F6" s="6" t="s">
        <v>175</v>
      </c>
      <c r="G6" s="6"/>
      <c r="H6" s="6"/>
      <c r="I6" s="6"/>
    </row>
    <row r="7" spans="1:7" ht="15" customHeight="1">
      <c r="A7" s="5" t="s">
        <v>184</v>
      </c>
      <c r="B7" s="25">
        <v>2250</v>
      </c>
      <c r="C7" s="25">
        <v>2400</v>
      </c>
      <c r="D7" s="25">
        <v>2510</v>
      </c>
      <c r="E7" s="25">
        <v>2700</v>
      </c>
      <c r="F7" s="25">
        <v>2830</v>
      </c>
      <c r="G7" s="2"/>
    </row>
    <row r="8" spans="1:7" ht="15" customHeight="1">
      <c r="A8" s="5" t="s">
        <v>185</v>
      </c>
      <c r="B8" s="25" t="s">
        <v>186</v>
      </c>
      <c r="C8" s="25" t="s">
        <v>175</v>
      </c>
      <c r="D8" s="25" t="s">
        <v>175</v>
      </c>
      <c r="E8" s="25" t="s">
        <v>175</v>
      </c>
      <c r="F8" s="25" t="s">
        <v>175</v>
      </c>
      <c r="G8" s="2"/>
    </row>
    <row r="9" spans="1:7" ht="15" customHeight="1">
      <c r="A9" s="5" t="s">
        <v>187</v>
      </c>
      <c r="B9" s="25">
        <v>5100</v>
      </c>
      <c r="C9" s="25" t="s">
        <v>188</v>
      </c>
      <c r="D9" s="25">
        <v>5726.25</v>
      </c>
      <c r="E9" s="25">
        <v>6153.75</v>
      </c>
      <c r="F9" s="25">
        <v>6440</v>
      </c>
      <c r="G9" s="2"/>
    </row>
    <row r="10" spans="1:7" ht="15" customHeight="1">
      <c r="A10" s="5" t="s">
        <v>189</v>
      </c>
      <c r="B10" s="25" t="s">
        <v>175</v>
      </c>
      <c r="C10" s="25" t="s">
        <v>175</v>
      </c>
      <c r="D10" s="25" t="s">
        <v>175</v>
      </c>
      <c r="E10" s="25" t="s">
        <v>175</v>
      </c>
      <c r="F10" s="25" t="s">
        <v>190</v>
      </c>
      <c r="G10" s="2"/>
    </row>
    <row r="11" spans="1:7" ht="15" customHeight="1">
      <c r="A11" s="5" t="s">
        <v>191</v>
      </c>
      <c r="B11" s="25">
        <v>3600</v>
      </c>
      <c r="C11" s="25">
        <v>3850</v>
      </c>
      <c r="D11" s="25">
        <v>4050</v>
      </c>
      <c r="E11" s="25">
        <v>4350</v>
      </c>
      <c r="F11" s="25">
        <v>4550</v>
      </c>
      <c r="G11" s="2"/>
    </row>
    <row r="12" spans="1:7" ht="15" customHeight="1">
      <c r="A12" s="5" t="s">
        <v>192</v>
      </c>
      <c r="B12" s="25"/>
      <c r="C12" s="25"/>
      <c r="D12" s="25"/>
      <c r="E12" s="25"/>
      <c r="F12" s="25"/>
      <c r="G12" s="2"/>
    </row>
    <row r="13" spans="1:7" ht="15" customHeight="1">
      <c r="A13" s="5" t="s">
        <v>193</v>
      </c>
      <c r="B13" s="25">
        <v>250</v>
      </c>
      <c r="C13" s="25">
        <v>265</v>
      </c>
      <c r="D13" s="25">
        <v>275</v>
      </c>
      <c r="E13" s="25">
        <v>295</v>
      </c>
      <c r="F13" s="25">
        <v>310</v>
      </c>
      <c r="G13" s="2"/>
    </row>
    <row r="14" spans="1:7" ht="15" customHeight="1">
      <c r="A14" s="5" t="s">
        <v>194</v>
      </c>
      <c r="B14" s="25">
        <v>500</v>
      </c>
      <c r="C14" s="25">
        <v>533.75</v>
      </c>
      <c r="D14" s="25">
        <v>558.75</v>
      </c>
      <c r="E14" s="25">
        <v>601.25</v>
      </c>
      <c r="F14" s="25">
        <v>630</v>
      </c>
      <c r="G14" s="2"/>
    </row>
    <row r="15" spans="1:7" ht="15" customHeight="1">
      <c r="A15" s="5" t="s">
        <v>195</v>
      </c>
      <c r="B15" s="25">
        <v>2850</v>
      </c>
      <c r="C15" s="25">
        <v>3051.25</v>
      </c>
      <c r="D15" s="25">
        <v>3216.25</v>
      </c>
      <c r="E15" s="25">
        <v>3453.75</v>
      </c>
      <c r="F15" s="25">
        <v>3610</v>
      </c>
      <c r="G15" s="2"/>
    </row>
    <row r="16" spans="1:7" ht="15" customHeight="1">
      <c r="A16" s="5" t="s">
        <v>196</v>
      </c>
      <c r="B16" s="25">
        <v>3600</v>
      </c>
      <c r="C16" s="25">
        <v>3850</v>
      </c>
      <c r="D16" s="25">
        <v>4050</v>
      </c>
      <c r="E16" s="25">
        <v>4350</v>
      </c>
      <c r="F16" s="25">
        <v>4550</v>
      </c>
      <c r="G16" s="2"/>
    </row>
    <row r="17" spans="1:7" ht="15" customHeight="1">
      <c r="A17" s="5" t="s">
        <v>197</v>
      </c>
      <c r="B17" s="25" t="s">
        <v>175</v>
      </c>
      <c r="C17" s="25" t="s">
        <v>175</v>
      </c>
      <c r="D17" s="25" t="s">
        <v>175</v>
      </c>
      <c r="E17" s="25" t="s">
        <v>175</v>
      </c>
      <c r="F17" s="25" t="s">
        <v>175</v>
      </c>
      <c r="G17" s="2"/>
    </row>
    <row r="18" spans="1:7" ht="15" customHeight="1">
      <c r="A18" s="5" t="s">
        <v>198</v>
      </c>
      <c r="B18" s="25"/>
      <c r="C18" s="25"/>
      <c r="D18" s="25"/>
      <c r="E18" s="25"/>
      <c r="F18" s="25"/>
      <c r="G18" s="2"/>
    </row>
    <row r="19" spans="1:6" ht="15" customHeight="1">
      <c r="A19" s="1" t="s">
        <v>199</v>
      </c>
      <c r="B19" s="53">
        <v>2</v>
      </c>
      <c r="C19" s="53">
        <v>2.15</v>
      </c>
      <c r="D19" s="53">
        <v>2.25</v>
      </c>
      <c r="E19" s="53">
        <v>2.4</v>
      </c>
      <c r="F19" s="53">
        <v>2.5</v>
      </c>
    </row>
    <row r="20" spans="1:6" ht="15" customHeight="1">
      <c r="A20" s="1" t="s">
        <v>200</v>
      </c>
      <c r="B20" s="53">
        <v>5</v>
      </c>
      <c r="C20" s="53">
        <v>5.35</v>
      </c>
      <c r="D20" s="53">
        <v>5.6</v>
      </c>
      <c r="E20" s="53">
        <v>6</v>
      </c>
      <c r="F20" s="53">
        <v>6.3</v>
      </c>
    </row>
  </sheetData>
  <sheetProtection/>
  <mergeCells count="1">
    <mergeCell ref="G5:H5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2"/>
  <sheetViews>
    <sheetView showGridLines="0" zoomScalePageLayoutView="0" workbookViewId="0" topLeftCell="A1">
      <selection activeCell="A1" sqref="A1"/>
    </sheetView>
  </sheetViews>
  <sheetFormatPr defaultColWidth="9.00390625" defaultRowHeight="15" customHeight="1"/>
  <cols>
    <col min="1" max="1" width="23.75390625" style="1" customWidth="1"/>
    <col min="2" max="4" width="13.375" style="1" customWidth="1"/>
    <col min="5" max="7" width="15.75390625" style="1" customWidth="1"/>
    <col min="8" max="8" width="8.75390625" style="1" customWidth="1"/>
    <col min="9" max="12" width="6.875" style="1" customWidth="1"/>
    <col min="13" max="16384" width="9.125" style="1" customWidth="1"/>
  </cols>
  <sheetData>
    <row r="1" ht="15" customHeight="1">
      <c r="A1" s="1" t="s">
        <v>104</v>
      </c>
    </row>
    <row r="2" ht="15" customHeight="1">
      <c r="A2" s="1" t="s">
        <v>111</v>
      </c>
    </row>
    <row r="5" spans="1:8" ht="15" customHeight="1">
      <c r="A5" s="5"/>
      <c r="G5" s="60"/>
      <c r="H5" s="60"/>
    </row>
    <row r="6" spans="1:9" ht="15" customHeight="1">
      <c r="A6" s="5"/>
      <c r="B6" s="6" t="s">
        <v>6</v>
      </c>
      <c r="C6" s="6" t="s">
        <v>21</v>
      </c>
      <c r="D6" s="6" t="s">
        <v>9</v>
      </c>
      <c r="E6" s="6"/>
      <c r="F6" s="6"/>
      <c r="G6" s="6"/>
      <c r="H6" s="6"/>
      <c r="I6" s="6"/>
    </row>
    <row r="7" spans="1:7" ht="15" customHeight="1">
      <c r="A7" s="5" t="s">
        <v>105</v>
      </c>
      <c r="G7" s="2"/>
    </row>
    <row r="8" spans="1:7" ht="15" customHeight="1">
      <c r="A8" s="5">
        <v>2006</v>
      </c>
      <c r="B8" s="47">
        <v>54.57</v>
      </c>
      <c r="C8" s="47">
        <v>55.1</v>
      </c>
      <c r="D8" s="47">
        <v>62.56</v>
      </c>
      <c r="G8" s="2"/>
    </row>
    <row r="9" spans="1:7" ht="15" customHeight="1">
      <c r="A9" s="5">
        <v>2007</v>
      </c>
      <c r="B9" s="47">
        <v>57</v>
      </c>
      <c r="C9" s="47">
        <v>57.22</v>
      </c>
      <c r="D9" s="47">
        <v>65.48</v>
      </c>
      <c r="G9" s="2"/>
    </row>
    <row r="10" spans="1:7" ht="15" customHeight="1">
      <c r="A10" s="5">
        <v>2008</v>
      </c>
      <c r="B10" s="47">
        <v>58.61</v>
      </c>
      <c r="C10" s="47">
        <v>57.67</v>
      </c>
      <c r="D10" s="47">
        <v>66.95</v>
      </c>
      <c r="G10" s="2"/>
    </row>
    <row r="11" spans="1:7" ht="15" customHeight="1">
      <c r="A11" s="5">
        <v>2009</v>
      </c>
      <c r="B11" s="47">
        <v>59.81</v>
      </c>
      <c r="C11" s="47">
        <v>58.18</v>
      </c>
      <c r="D11" s="47">
        <v>67.95</v>
      </c>
      <c r="G11" s="2"/>
    </row>
    <row r="12" spans="1:7" ht="15" customHeight="1">
      <c r="A12" s="5">
        <v>2010</v>
      </c>
      <c r="B12" s="47">
        <v>60.44</v>
      </c>
      <c r="C12" s="47">
        <v>58.38</v>
      </c>
      <c r="D12" s="47">
        <v>68.85</v>
      </c>
      <c r="G12" s="2"/>
    </row>
  </sheetData>
  <sheetProtection/>
  <mergeCells count="1">
    <mergeCell ref="G5:H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0"/>
  <sheetViews>
    <sheetView showGridLines="0" zoomScalePageLayoutView="0" workbookViewId="0" topLeftCell="A1">
      <selection activeCell="A1" sqref="A1"/>
    </sheetView>
  </sheetViews>
  <sheetFormatPr defaultColWidth="9.00390625" defaultRowHeight="15" customHeight="1"/>
  <cols>
    <col min="1" max="1" width="20.75390625" style="1" customWidth="1"/>
    <col min="2" max="2" width="4.375" style="1" bestFit="1" customWidth="1"/>
    <col min="3" max="5" width="8.25390625" style="12" customWidth="1"/>
    <col min="6" max="6" width="9.125" style="12" customWidth="1"/>
    <col min="7" max="16384" width="9.125" style="1" customWidth="1"/>
  </cols>
  <sheetData>
    <row r="1" ht="15" customHeight="1">
      <c r="A1" s="1" t="s">
        <v>83</v>
      </c>
    </row>
    <row r="2" ht="15" customHeight="1">
      <c r="A2" s="1" t="s">
        <v>81</v>
      </c>
    </row>
    <row r="5" spans="3:5" ht="15" customHeight="1">
      <c r="C5" s="13" t="s">
        <v>166</v>
      </c>
      <c r="D5" s="13" t="s">
        <v>31</v>
      </c>
      <c r="E5" s="13" t="s">
        <v>32</v>
      </c>
    </row>
    <row r="6" spans="1:5" ht="15" customHeight="1">
      <c r="A6" s="5" t="s">
        <v>6</v>
      </c>
      <c r="B6" s="5"/>
      <c r="C6" s="14">
        <v>5</v>
      </c>
      <c r="D6" s="14">
        <v>30.47</v>
      </c>
      <c r="E6" s="14">
        <v>64.53</v>
      </c>
    </row>
    <row r="7" spans="1:5" s="12" customFormat="1" ht="15" customHeight="1">
      <c r="A7" s="1" t="s">
        <v>21</v>
      </c>
      <c r="B7" s="5"/>
      <c r="C7" s="14">
        <v>3.68</v>
      </c>
      <c r="D7" s="14">
        <v>27.21</v>
      </c>
      <c r="E7" s="14">
        <v>69.11</v>
      </c>
    </row>
    <row r="8" spans="1:5" s="12" customFormat="1" ht="15" customHeight="1">
      <c r="A8" s="1" t="s">
        <v>9</v>
      </c>
      <c r="B8" s="5"/>
      <c r="C8" s="14">
        <v>6.18</v>
      </c>
      <c r="D8" s="14">
        <v>30.22</v>
      </c>
      <c r="E8" s="14">
        <v>63.6</v>
      </c>
    </row>
    <row r="9" spans="1:5" s="12" customFormat="1" ht="15" customHeight="1">
      <c r="A9" s="1"/>
      <c r="B9" s="5"/>
      <c r="C9" s="14"/>
      <c r="D9" s="14"/>
      <c r="E9" s="14"/>
    </row>
    <row r="10" spans="1:5" s="12" customFormat="1" ht="15" customHeight="1">
      <c r="A10" s="1"/>
      <c r="B10" s="5"/>
      <c r="C10" s="14"/>
      <c r="D10" s="14"/>
      <c r="E10" s="14"/>
    </row>
    <row r="11" spans="1:5" s="12" customFormat="1" ht="15" customHeight="1">
      <c r="A11" s="1"/>
      <c r="B11" s="5"/>
      <c r="C11" s="14"/>
      <c r="D11" s="14"/>
      <c r="E11" s="14"/>
    </row>
    <row r="12" spans="1:5" s="12" customFormat="1" ht="15" customHeight="1">
      <c r="A12" s="1"/>
      <c r="B12" s="5"/>
      <c r="C12" s="14"/>
      <c r="D12" s="14"/>
      <c r="E12" s="14"/>
    </row>
    <row r="13" spans="1:5" s="12" customFormat="1" ht="15" customHeight="1">
      <c r="A13" s="1"/>
      <c r="B13" s="5"/>
      <c r="C13" s="14"/>
      <c r="D13" s="14"/>
      <c r="E13" s="14"/>
    </row>
    <row r="14" spans="1:5" s="12" customFormat="1" ht="15" customHeight="1">
      <c r="A14" s="1"/>
      <c r="B14" s="5"/>
      <c r="C14" s="14"/>
      <c r="D14" s="14"/>
      <c r="E14" s="14"/>
    </row>
    <row r="15" spans="1:5" s="12" customFormat="1" ht="15" customHeight="1">
      <c r="A15" s="5"/>
      <c r="B15" s="5"/>
      <c r="C15" s="14"/>
      <c r="D15" s="14"/>
      <c r="E15" s="14"/>
    </row>
    <row r="16" spans="1:5" s="12" customFormat="1" ht="15" customHeight="1">
      <c r="A16" s="5"/>
      <c r="B16" s="5"/>
      <c r="C16" s="14"/>
      <c r="D16" s="14"/>
      <c r="E16" s="14"/>
    </row>
    <row r="17" spans="1:5" s="12" customFormat="1" ht="15" customHeight="1">
      <c r="A17" s="1"/>
      <c r="C17" s="14"/>
      <c r="D17" s="14"/>
      <c r="E17" s="14"/>
    </row>
    <row r="18" spans="1:5" s="12" customFormat="1" ht="15" customHeight="1">
      <c r="A18" s="5"/>
      <c r="B18" s="5"/>
      <c r="C18" s="14"/>
      <c r="D18" s="14"/>
      <c r="E18" s="14"/>
    </row>
    <row r="19" spans="1:5" s="12" customFormat="1" ht="15" customHeight="1">
      <c r="A19" s="1"/>
      <c r="B19" s="5"/>
      <c r="C19" s="14"/>
      <c r="D19" s="14"/>
      <c r="E19" s="14"/>
    </row>
    <row r="20" spans="1:5" s="12" customFormat="1" ht="15" customHeight="1">
      <c r="A20" s="1"/>
      <c r="B20" s="5"/>
      <c r="C20" s="14"/>
      <c r="D20" s="14"/>
      <c r="E20" s="14"/>
    </row>
    <row r="21" spans="1:5" s="12" customFormat="1" ht="15" customHeight="1">
      <c r="A21" s="5"/>
      <c r="B21" s="5"/>
      <c r="C21" s="14"/>
      <c r="D21" s="14"/>
      <c r="E21" s="14"/>
    </row>
    <row r="22" spans="1:5" s="12" customFormat="1" ht="15" customHeight="1">
      <c r="A22" s="5"/>
      <c r="B22" s="5"/>
      <c r="C22" s="14"/>
      <c r="D22" s="14"/>
      <c r="E22" s="14"/>
    </row>
    <row r="23" s="12" customFormat="1" ht="15" customHeight="1">
      <c r="A23" s="5"/>
    </row>
    <row r="24" s="12" customFormat="1" ht="15" customHeight="1">
      <c r="A24" s="5"/>
    </row>
    <row r="25" s="12" customFormat="1" ht="15" customHeight="1">
      <c r="A25" s="1"/>
    </row>
    <row r="26" s="12" customFormat="1" ht="15" customHeight="1">
      <c r="A26" s="1"/>
    </row>
    <row r="27" s="12" customFormat="1" ht="15" customHeight="1">
      <c r="A27" s="1"/>
    </row>
    <row r="28" s="12" customFormat="1" ht="15" customHeight="1">
      <c r="A28" s="1"/>
    </row>
    <row r="29" s="12" customFormat="1" ht="15" customHeight="1">
      <c r="A29" s="1"/>
    </row>
    <row r="30" s="12" customFormat="1" ht="15" customHeight="1">
      <c r="A30" s="1"/>
    </row>
    <row r="31" s="12" customFormat="1" ht="15" customHeight="1">
      <c r="A31" s="1"/>
    </row>
    <row r="32" s="12" customFormat="1" ht="15" customHeight="1">
      <c r="A32" s="1"/>
    </row>
    <row r="33" s="12" customFormat="1" ht="15" customHeight="1">
      <c r="A33" s="1"/>
    </row>
    <row r="34" s="12" customFormat="1" ht="15" customHeight="1">
      <c r="A34" s="1"/>
    </row>
    <row r="35" s="12" customFormat="1" ht="15" customHeight="1">
      <c r="A35" s="1"/>
    </row>
    <row r="36" s="12" customFormat="1" ht="15" customHeight="1">
      <c r="A36" s="1"/>
    </row>
    <row r="37" s="12" customFormat="1" ht="15" customHeight="1">
      <c r="A37" s="1"/>
    </row>
    <row r="38" s="12" customFormat="1" ht="15" customHeight="1">
      <c r="A38" s="1"/>
    </row>
    <row r="39" spans="1:2" s="12" customFormat="1" ht="15" customHeight="1">
      <c r="A39" s="1"/>
      <c r="B39" s="1"/>
    </row>
    <row r="40" spans="1:2" s="12" customFormat="1" ht="15" customHeight="1">
      <c r="A40" s="1"/>
      <c r="B40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Nephrology Analytical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Everson</dc:creator>
  <cp:keywords/>
  <dc:description/>
  <cp:lastModifiedBy>edward constantini</cp:lastModifiedBy>
  <cp:lastPrinted>2010-04-07T15:26:06Z</cp:lastPrinted>
  <dcterms:created xsi:type="dcterms:W3CDTF">2002-02-04T15:53:14Z</dcterms:created>
  <dcterms:modified xsi:type="dcterms:W3CDTF">2012-09-07T11:32:11Z</dcterms:modified>
  <cp:category/>
  <cp:version/>
  <cp:contentType/>
  <cp:contentStatus/>
</cp:coreProperties>
</file>